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junta\"/>
    </mc:Choice>
  </mc:AlternateContent>
  <xr:revisionPtr revIDLastSave="0" documentId="13_ncr:1_{95B41597-ABA8-4A76-907D-562CD0DF3014}" xr6:coauthVersionLast="36" xr6:coauthVersionMax="36" xr10:uidLastSave="{00000000-0000-0000-0000-000000000000}"/>
  <bookViews>
    <workbookView xWindow="0" yWindow="0" windowWidth="15345" windowHeight="6225" xr2:uid="{00000000-000D-0000-FFFF-FFFF00000000}"/>
  </bookViews>
  <sheets>
    <sheet name="Sit Revist" sheetId="1" r:id="rId1"/>
  </sheets>
  <definedNames>
    <definedName name="TABLA01">'Sit Revist'!$AG$1:$AI$282</definedName>
  </definedNames>
  <calcPr calcId="191029"/>
</workbook>
</file>

<file path=xl/calcChain.xml><?xml version="1.0" encoding="utf-8"?>
<calcChain xmlns="http://schemas.openxmlformats.org/spreadsheetml/2006/main">
  <c r="C10" i="1" l="1"/>
  <c r="D9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10" i="1"/>
  <c r="S10" i="1"/>
  <c r="R10" i="1"/>
  <c r="Q10" i="1"/>
  <c r="P10" i="1"/>
  <c r="O10" i="1"/>
  <c r="N10" i="1"/>
  <c r="M10" i="1"/>
  <c r="L10" i="1"/>
  <c r="K10" i="1"/>
  <c r="I10" i="1"/>
  <c r="H10" i="1"/>
  <c r="F10" i="1"/>
  <c r="E10" i="1"/>
  <c r="D10" i="1"/>
  <c r="J10" i="1" s="1"/>
  <c r="B10" i="1"/>
  <c r="C9" i="1"/>
  <c r="G10" i="1" l="1"/>
  <c r="I9" i="1"/>
  <c r="S9" i="1"/>
  <c r="P9" i="1"/>
  <c r="Q9" i="1" s="1"/>
  <c r="K9" i="1"/>
  <c r="H9" i="1"/>
  <c r="F9" i="1"/>
  <c r="B9" i="1"/>
  <c r="O3" i="1" l="1"/>
  <c r="O9" i="1"/>
  <c r="R9" i="1"/>
  <c r="T9" i="1"/>
  <c r="N9" i="1"/>
  <c r="M9" i="1"/>
  <c r="L9" i="1"/>
  <c r="E9" i="1"/>
  <c r="E4" i="1"/>
  <c r="J9" i="1" l="1"/>
  <c r="G9" i="1"/>
</calcChain>
</file>

<file path=xl/sharedStrings.xml><?xml version="1.0" encoding="utf-8"?>
<sst xmlns="http://schemas.openxmlformats.org/spreadsheetml/2006/main" count="608" uniqueCount="423">
  <si>
    <r>
      <rPr>
        <sz val="10"/>
        <rFont val="Constantia"/>
        <family val="1"/>
      </rPr>
      <t>Ministerio de Educación y Cultura</t>
    </r>
  </si>
  <si>
    <t>NIVEL</t>
  </si>
  <si>
    <t>REVISTA
TIT-INT-SUP</t>
  </si>
  <si>
    <t>Supervisor:</t>
  </si>
  <si>
    <t>DISPONIBILIDAD SI / NO</t>
  </si>
  <si>
    <r>
      <t xml:space="preserve">Enviar en formato papel a: BOLIVAR 1 1 1 0 - 3400 CORRIENTES. (W3400AM V) 
Enviar en formato digitalizado a:  </t>
    </r>
    <r>
      <rPr>
        <b/>
        <sz val="7"/>
        <rFont val="Arial"/>
        <family val="2"/>
      </rPr>
      <t xml:space="preserve">documentaciones@juntasec.net o </t>
    </r>
    <r>
      <rPr>
        <sz val="7"/>
        <rFont val="Arial"/>
        <family val="2"/>
      </rPr>
      <t>jc.secundaria@mec.gob.ar</t>
    </r>
  </si>
  <si>
    <t>COLEGIO SECUNDARIO "GENARO BERON DE ASTRADA"</t>
  </si>
  <si>
    <t>BERON DE ASTRADA</t>
  </si>
  <si>
    <t>COLEGIO SECUNDARIO DE BUENA VISTA</t>
  </si>
  <si>
    <t>PJE.BUENA VISTA - 3RA.SECCION</t>
  </si>
  <si>
    <t>ESCUELA TECNICA DE MBURUCUYA</t>
  </si>
  <si>
    <t>MBURUCUYA</t>
  </si>
  <si>
    <t>ESCUELA TECNICA "ISLAS MALVINAS"</t>
  </si>
  <si>
    <t>CORRIENTES</t>
  </si>
  <si>
    <t>ESCUELA TECNICA "JUANA MANSO"</t>
  </si>
  <si>
    <t>ESCUELA TECNICA "FRAY LUIS BELTRÁN"</t>
  </si>
  <si>
    <t>COLEGIO SECUNDARIO "GRAL. MANUEL BELGRANO"</t>
  </si>
  <si>
    <t>CURUZU CUATIA</t>
  </si>
  <si>
    <t>INSTITUTO DE MUSICA "CARMELO H. DE BIASSI"</t>
  </si>
  <si>
    <t>COLEGIO SECUNDARIO "MAIPU"</t>
  </si>
  <si>
    <t>YAPEYU</t>
  </si>
  <si>
    <t>ESCUELA NORMAL DE BELLA VISTA</t>
  </si>
  <si>
    <t>BELLA VISTA</t>
  </si>
  <si>
    <t xml:space="preserve">ESCUELA NORMAL "RAMON JOSE CARCANO" </t>
  </si>
  <si>
    <t>MONTE CASEROS</t>
  </si>
  <si>
    <t>ESCUELA TECNICA "CARMEN MOLINA DE LLANO"</t>
  </si>
  <si>
    <t>ESCUELA NORMAL "DR. ALFREDO J. FERREIRA "</t>
  </si>
  <si>
    <t>ESQUINA</t>
  </si>
  <si>
    <t>COLEGIO SECUNDARIO "BARNIDIO ABELARDO SORRIBES"</t>
  </si>
  <si>
    <t>ESCUELA TECNICA "BERNARDINO RIVADAVIA"</t>
  </si>
  <si>
    <t>COLEGIO SECUNDARIO PARA ADOLESCENTES Y ADULTOS "MALVINAS ARGENTINAS"</t>
  </si>
  <si>
    <t>COLEGIO SECUNDARIO "DR ROBERTO INOCENCIO LOPEZ ALVARADO"</t>
  </si>
  <si>
    <t>GOYA</t>
  </si>
  <si>
    <t>ESCUELA NORMAL "MANUEL FLORENCIO MANTILLA"</t>
  </si>
  <si>
    <t>MERCEDES</t>
  </si>
  <si>
    <t>COLEGIO SECUNDARIO "FRAY JOSÉ DE LA QUINTANA"</t>
  </si>
  <si>
    <t>CENTRO DE EDUCACION FISICA Nº 11</t>
  </si>
  <si>
    <t>COLEGIO SECUNDARIO DE GOBERNADOR JUAN PUJOL</t>
  </si>
  <si>
    <t>GDOR. JUAN GREGORIO PUJOL</t>
  </si>
  <si>
    <t>COLEGIO SECUNDARIO "GREGORIA MATORRAS DE SAN MARTIN"</t>
  </si>
  <si>
    <t>MOCORETA</t>
  </si>
  <si>
    <t>COLEGIO SECUNDARIO PARA ADOLESCENTES Y ADULTOS "DALMA L. DE MANCINI"</t>
  </si>
  <si>
    <t>ESCUELA TECNICA "ARQ. FRANCISCO PINAROLI"</t>
  </si>
  <si>
    <t>ESCUELA NORMAL "DR. VICTOR MANUEL LÓPEZ"</t>
  </si>
  <si>
    <t>GDOR. JUAN ESTEBAN MARTINEZ</t>
  </si>
  <si>
    <t>ESCUELA TECNICA "PEDRO FERRE"</t>
  </si>
  <si>
    <t>ESCUELA NORMAL "SEÑORITA IRMA RITA BARBOSA FONTEINA"</t>
  </si>
  <si>
    <t>GENARO PERUGORRIA</t>
  </si>
  <si>
    <t>COLEGIO SECUNDARIO "AMADO BONPLAND"</t>
  </si>
  <si>
    <t>PASO DE LOS LIBRES</t>
  </si>
  <si>
    <t>ESCUELA NORMAL "TAMBOR DE TACUARÍ "</t>
  </si>
  <si>
    <t>CONCEPCION</t>
  </si>
  <si>
    <t>COLEGIO SECUNDARIO "CNEL. SIMEON PAYBA"</t>
  </si>
  <si>
    <t>COLEGIO SECUNDARIO "FELIX MARIA ROMEO"</t>
  </si>
  <si>
    <t>DR. ISAAC MARIA CHAVARRIA</t>
  </si>
  <si>
    <t>COLEGIO SECUNDARIO "JOSE MARIA OBREGÓN"</t>
  </si>
  <si>
    <t>FELIPE YOFRE</t>
  </si>
  <si>
    <t>COLEGIO SECUNDARIO "DAVID FRANCISCO TRAVERSARO"</t>
  </si>
  <si>
    <t>9 DE JULIO</t>
  </si>
  <si>
    <t>COLEGIO SECUNDARIO "CARLOS ALBERTO CASTELLAN"</t>
  </si>
  <si>
    <t>MARIANO I. LOZA</t>
  </si>
  <si>
    <t>COLEGIO SECUNDARIO "SAN DIEGO"</t>
  </si>
  <si>
    <t>PEDRO R. FERNANDEZ</t>
  </si>
  <si>
    <t>ESCUELA NORMAL "JUAN GARCIA DE COSSIO"</t>
  </si>
  <si>
    <t>COLEGIO SECUNDARIO PASO DE LOS LIBRES</t>
  </si>
  <si>
    <t>COLEGIO SECUNDARIO DE ESTACION LABOUGLE</t>
  </si>
  <si>
    <t>PARADA LABOUGLE</t>
  </si>
  <si>
    <t>ESCUELA TECNICA "NUESTRA SEÑORA DE ITATI"</t>
  </si>
  <si>
    <t>SAN LUIS DEL PALMAR</t>
  </si>
  <si>
    <t>COLEGIO SECUNDARIO "PEDRO ALCANTARA DIAZ COLODRERO"</t>
  </si>
  <si>
    <t>COLONIA LA ELISA</t>
  </si>
  <si>
    <t>CENTRO DE EDUCACION FISICA Nº 22</t>
  </si>
  <si>
    <t>CENTRO DE EDUCACION FISICA Nº 03</t>
  </si>
  <si>
    <t>COLEGIO SECUNDARIO "DR. RUBEN DARIO CASCO"</t>
  </si>
  <si>
    <t>LAVALLE</t>
  </si>
  <si>
    <t>ESCUELA TECNICA "BRIG. GRAL. PEDRO FERRE"</t>
  </si>
  <si>
    <t>ESCUELA TECNICA CONSTRUCCIONES PORTUARIAS Y VIAS NAVEGABLES</t>
  </si>
  <si>
    <t>ESCUELA NORMAL "DR. HIPOLITO ERNESTO BAIBIENE"</t>
  </si>
  <si>
    <t>SANTA LUCIA</t>
  </si>
  <si>
    <t>COLEGIO SECUNDARIO "MAESTRO DAISAKU IKEDA "</t>
  </si>
  <si>
    <t>ESCUELA NORMAL "MARIANO INDALECIO LOZA"</t>
  </si>
  <si>
    <t>COLEGIO SECUNDARIO "DR. JUAN EUSEBIO TORRENT"</t>
  </si>
  <si>
    <t>ESCUELA NORMAL "VALENTIN VIRASORO"</t>
  </si>
  <si>
    <t>ESCUELA TECNICA "DR. JUAN PUJOL"</t>
  </si>
  <si>
    <t>SALADAS</t>
  </si>
  <si>
    <t>CENTRO DE EDUCACION SECUNDARIA PARA ADULTOS Nº 01</t>
  </si>
  <si>
    <t>CENTRO DE EDUCACION FISICA Nº 09</t>
  </si>
  <si>
    <t>ESCUELA TECNICA "VALENTIN VIRASORO"</t>
  </si>
  <si>
    <t>COLEGIO SECUNDARIO "MAGDALENA GUEMES DE TEJADA"</t>
  </si>
  <si>
    <t>ESCUELA NORMAL "DR. FERNANDO PIRAGINE NIVEYRO"</t>
  </si>
  <si>
    <t>EMPEDRADO</t>
  </si>
  <si>
    <t>COLEGIO SECUNDARIO "JORGE NEWBERY"</t>
  </si>
  <si>
    <t>ESCUELA NORMAL "TTE DE LA FF.AA. MIGUEL ANGEL GIMENEZ"</t>
  </si>
  <si>
    <t>PASO DE LA PATRIA</t>
  </si>
  <si>
    <t>ESCUELA AGROTECNICA "EULOGIO CRUZ CABRAL"</t>
  </si>
  <si>
    <t>COLEGIO SECUNDARIO "DOÑA MARIA HAYDEE GALARZA"</t>
  </si>
  <si>
    <t>ITUZAINGO</t>
  </si>
  <si>
    <t>ESCUELA TECNICA "DR. JUAN RAMON VIDAL"</t>
  </si>
  <si>
    <t>COLEGIO SECUNDARIO "PTE. DR. ARTURO UMBERTO ILLIA"</t>
  </si>
  <si>
    <t>ESCUELA NORMAL "PROF. VICTOR MERCANTE"</t>
  </si>
  <si>
    <t>SANTO TOME</t>
  </si>
  <si>
    <t>COLEGIO SECUNDARIO PARA ADOLESCENTES Y ADULTOS "JOSE GENARO PERUGORRIA"</t>
  </si>
  <si>
    <t>COLEGIO SECUNDARIO "DR. RENE FAVALORO"</t>
  </si>
  <si>
    <t>COLEGIO SECUNDARIO "JUAN VICTOR YAYA"</t>
  </si>
  <si>
    <t>COLONIA TABAY</t>
  </si>
  <si>
    <t>COLEGIO SECUNDARIO PARA ADOLESCENTES Y ADULTOS "DEL BICENTENARIO"</t>
  </si>
  <si>
    <t>CENTRO DE EDUCACION SECUNDARIA PARA ADULTOS Nº 04</t>
  </si>
  <si>
    <t>COLEGIO SECUNDARIO Y CENTRO DE FORMACION PROFESIONAL "FERNANDO ERRO"</t>
  </si>
  <si>
    <t>CENTRO DE FORMACION PROFESIONAL "HIJAS DE MARIA"</t>
  </si>
  <si>
    <t>COLEGIO SECUNDARIO "DR. LUIS FEDERICO LELOIR"</t>
  </si>
  <si>
    <t>CENTRO DE EDUCACION SECUNDARIA PARA ADULTOS Nº 09</t>
  </si>
  <si>
    <t>CENTRO DE FORMACION PROFESIONAL "DAMAS PATRICIAS ARGENTINAS"</t>
  </si>
  <si>
    <t>COLEGIO SECUNDARIO "DR. ELOY MIGUEL ORTEGA"</t>
  </si>
  <si>
    <t>COLEGIO SECUNDARIO "JULIA JOAQUINA LOPEZ DE PEREZ"</t>
  </si>
  <si>
    <t>ITA IBATE</t>
  </si>
  <si>
    <t>CENTRO DE EDUCACION FISICA Nº 07</t>
  </si>
  <si>
    <t>CAA CATI</t>
  </si>
  <si>
    <t>CENTRO DE EDUCACION FISICA Nº 08</t>
  </si>
  <si>
    <t>SAN MIGUEL</t>
  </si>
  <si>
    <t>CENTRO DE EDUCACION FISICA Nº 06</t>
  </si>
  <si>
    <t>ESCUELA NORMAL "ESTEBAN ECHEVERRIA"</t>
  </si>
  <si>
    <t>SAUCE</t>
  </si>
  <si>
    <t>ESCUELA NORMAL "DR. JUAN PUJOL"</t>
  </si>
  <si>
    <t>ESCUELA NORMAL "PAULA ALBARRACIN DE SARMIENTO"</t>
  </si>
  <si>
    <t>GDOR. AGR. VALENTIN VIRASORO</t>
  </si>
  <si>
    <t>ESCUELA TECNICA "DR. JUAN ESTEBAN MARTINEZ"</t>
  </si>
  <si>
    <t>ESCUELA TECNICA "ING.JUAN JOSE GOMEZ ARAUJO"</t>
  </si>
  <si>
    <t>COLEGIO SECUNDARIO "AGOP SEFERIAN"</t>
  </si>
  <si>
    <t>COLEGIO SECUNDARIO "GENERAL SAN MARTÍN"</t>
  </si>
  <si>
    <t>COLEGIO SECUNDARIO "MANUEL VICENTE FIGUERERO"</t>
  </si>
  <si>
    <t>ESCUELA NORMAL "JOSÉ MANUEL ESTRADA"</t>
  </si>
  <si>
    <t>COLEGIO SECUNDARIO PARA ADOLESCENTES Y ADULTOS "ISLAS ARGENTINA DEL ATLANTICO SUR"</t>
  </si>
  <si>
    <t>COLEGIO SECUNDARIO "BRIG. GRAL. PEDRO FERRE"</t>
  </si>
  <si>
    <t>COLEGIO SECUNDARIO "EDGAR ROMERO MACIEL"</t>
  </si>
  <si>
    <t>COLEGIO SECUNDARIO PARA JOVENES Y ADULTOS EN LA CRUZ</t>
  </si>
  <si>
    <t>LA CRUZ</t>
  </si>
  <si>
    <t>COLEGIO SECUNDARIO PARA ADOLESCENTES Y ADULTOS "EJERCITO ARGENTINO"</t>
  </si>
  <si>
    <t>CENTRO DE EDUCACION SECUNDARIA PARA ADULTOS Nº 06</t>
  </si>
  <si>
    <t>ESCUELA TECNICA "GENERAL JOAQUIN DE MADARIAGA"</t>
  </si>
  <si>
    <t>ESCUELA NORMAL "GENERAL JOAQUIN DE MADARIAGA"</t>
  </si>
  <si>
    <t>COLEGIO SECUNDARIO DE LORETO</t>
  </si>
  <si>
    <t>LORETO</t>
  </si>
  <si>
    <t>COLEGIO SECUNDARIO "ADOLFO CONTTE"</t>
  </si>
  <si>
    <t>SAN ANTONIO - ISLA APIPE GRANDE</t>
  </si>
  <si>
    <t>CENTRO DE FORMACIÓN PROFESIONAL "RECTOR VICENTE FIDEL LOPEZ"</t>
  </si>
  <si>
    <t>ESCUELA AGROTECNICA DE LOMAS DE EMPEDRADO</t>
  </si>
  <si>
    <t>LOMAS DE EMPEDRADO</t>
  </si>
  <si>
    <t>COLEGIO SECUNDARIO DE SANTA ROSA</t>
  </si>
  <si>
    <t>SANTA ROSA</t>
  </si>
  <si>
    <t>ESCUELA AGROTECNICA "MANUEL BELGRANO"</t>
  </si>
  <si>
    <t>ESCUELA NORMAL "DR. PEDRO BONASTRE"</t>
  </si>
  <si>
    <t>ITATÍ</t>
  </si>
  <si>
    <t>COLEGIO SECUNDARIO "ANTONIO BIALE"</t>
  </si>
  <si>
    <t>COLONIA LIEBIG</t>
  </si>
  <si>
    <t>ESCUELA NORMAL "MARTIN MIGUEL DE GUEMES"</t>
  </si>
  <si>
    <t>ESCUELA TÉCNICA "ING. ROQUE CARRANZA"</t>
  </si>
  <si>
    <t>ESCUELA TECNICA DE SANTO TOME</t>
  </si>
  <si>
    <t>COLEGIO SECUNDARIO DE COLONIA CAROLINA</t>
  </si>
  <si>
    <t>COLONIA CAROLINA</t>
  </si>
  <si>
    <t>CENTRO DE FORMACION PROFESIONAL Nº 06</t>
  </si>
  <si>
    <t>COLEGIO SECUNDARIO "JOSE FRANCISCO DE SAN MARTIN"</t>
  </si>
  <si>
    <t>LOMAS DE VALLEJOS</t>
  </si>
  <si>
    <t>COLEGIO SECUNDARIO "JOSE SILVIO COSTA"</t>
  </si>
  <si>
    <t>PALMAR GRANDE</t>
  </si>
  <si>
    <t>ESCUELA NORMAL "ALTE. GUILLERMO BROWN"</t>
  </si>
  <si>
    <t>CENTRO DE EDUCACION FISICA Nº 01 "PROF. EDUARDO J. ROBLES"</t>
  </si>
  <si>
    <t>COLEGIO SECUNDARIO EN GOBERNADOR VIRASORO (180031900)</t>
  </si>
  <si>
    <t>ESCUELA TÉCNICA "NUEVO MILENIO"</t>
  </si>
  <si>
    <t>ESCUELA AGROTECNICA DE RAMADA PASO</t>
  </si>
  <si>
    <t>RAMADA PASO</t>
  </si>
  <si>
    <t>ESCUELA AGROTECNICA "JOSE MARIA MALFUSSI"</t>
  </si>
  <si>
    <t>GENERAL CARLOS DE ALVEAR</t>
  </si>
  <si>
    <t>ESCUELA TECNICA "ALFREDO C PASSERA"</t>
  </si>
  <si>
    <t>COLEGIO SECUNDARIO GARABI</t>
  </si>
  <si>
    <t>COLONIA JOSE R GOMEZ</t>
  </si>
  <si>
    <t>COLEGIO SECUNDARIO PARA ADOLESCENTES Y ADULTOS "BARTOLOME MITRE"</t>
  </si>
  <si>
    <t>COLEGIO SECUNDARIO "PTE. HIPOLITO IRIGOYEN"</t>
  </si>
  <si>
    <t>COLEGIO SECUNDARIO "PTE. JUAN DOMINGO PERON"</t>
  </si>
  <si>
    <t>COLEGIO SECUNDARIO "ARTURO FRONDIZI"</t>
  </si>
  <si>
    <t>COLEGIO SECUNDARIO "OLGA COSSETTINI"</t>
  </si>
  <si>
    <t>COLEGIO SECUNDARIO "IBERA"</t>
  </si>
  <si>
    <t>COLEGIO SECUNDARIO "CAUTIVAS CORRENTINAS"</t>
  </si>
  <si>
    <t>COLEGIO SECUNDARIO "MADRE TERESA DE CALCUTA"</t>
  </si>
  <si>
    <t>COLONIA PANDO</t>
  </si>
  <si>
    <t>COLEGIO SECUNDARIO "SAGRADO CORAZÓN DE JESÚS"</t>
  </si>
  <si>
    <t>COLEGIO SECUNDARIO "JUAN BAUTISTA ALBERDI"</t>
  </si>
  <si>
    <t>COLEGIO SECUNDARIO "Esc. PEDRO LECONTE"</t>
  </si>
  <si>
    <t>SANTA ANA</t>
  </si>
  <si>
    <t>CENTRO DE EDUCACION FISICA Nº 17 PROFESOR DR. MIGUEL ANGEL GOMEZ PESCIE</t>
  </si>
  <si>
    <t>COLEGIO SECUNDARIO "MANUEL RAMON GONZALEZ"</t>
  </si>
  <si>
    <t>SAN LORENZO</t>
  </si>
  <si>
    <t>ESCUELA NORMAL "MARIA LUISA ROMAN DE FRECHOU"</t>
  </si>
  <si>
    <t>COLEGIO SECUNDARIO DE ADOLESCENTES Y ADULTOS "SGTO. JUAN B. CABRAL"</t>
  </si>
  <si>
    <t>CENTRO DE EDUCACION FISICA Nº 04</t>
  </si>
  <si>
    <t>CENTRO DE EDUCACION FISICA Nº 10</t>
  </si>
  <si>
    <t>COLEGIO SECUNDARIO PARA ADOLESCENTES Y ADULTOS "FRAY  JOSE DE LA QUINTANA"</t>
  </si>
  <si>
    <t>ESCUELA NORMAL "PROF. RAMON MILCIADES GOMEZ"</t>
  </si>
  <si>
    <t>SAN COSME</t>
  </si>
  <si>
    <t>CENTRO DE EDUCACION FISICA Nº 05</t>
  </si>
  <si>
    <t>COLEGIO SECUNDARIO "DR. MAMERTO ACUÑA"</t>
  </si>
  <si>
    <t>ESCUELA NORMAL "CORONEL JOSE ARMAND"</t>
  </si>
  <si>
    <t>RIACHUELO</t>
  </si>
  <si>
    <t>COLEGIO SECUNDARIO DE SAN CARLOS</t>
  </si>
  <si>
    <t>SAN CARLOS</t>
  </si>
  <si>
    <t>CENTRO DE EDUCACION FISICA Nº 02</t>
  </si>
  <si>
    <t>ESCUELA NORMAL DE LIBERTADOR</t>
  </si>
  <si>
    <t>LIBERTADOR</t>
  </si>
  <si>
    <t>ESCUELA NORMAL "REMEDIOS DE ESCALADA DE SAN MARTIN"</t>
  </si>
  <si>
    <t>CENTRO DE FORMACION PROFESIONAL DE CAA CATI</t>
  </si>
  <si>
    <t>ESCUELA TECNICA "EUGENIA ELMA MOROS"</t>
  </si>
  <si>
    <t>COLEGIO SECUNDARIO "JOSE MARIA CANTEROS"</t>
  </si>
  <si>
    <t>TATACUA</t>
  </si>
  <si>
    <t>ESCUELA AGROTÉCNICA "REPÚBLICA DE VENEZUELA"</t>
  </si>
  <si>
    <t>COLEGIO SECUNDARIO "JUAN PABLO II"</t>
  </si>
  <si>
    <t>COLEGIO SECUNDARIO "PTE. ARTURO FRONDIZI"</t>
  </si>
  <si>
    <t>ESCUELA TECNICA "REMEDIOS ESCALADA DE SAN MARTÍN"</t>
  </si>
  <si>
    <t>SAN ROQUE</t>
  </si>
  <si>
    <t>COLEGIO SECUNDARIO "JOSE HERNANDEZ"</t>
  </si>
  <si>
    <t>LAGUNA BRAVA</t>
  </si>
  <si>
    <t>COLEGIO SECUNDARIO "JOSE MARIA PONCE"</t>
  </si>
  <si>
    <t xml:space="preserve">CENTRO DE FORMACION PROFESIONAL Nº 22 </t>
  </si>
  <si>
    <t>CENTRO DE FORMACION PROFESIONAL (ex MISION MONOTECNICA 23)</t>
  </si>
  <si>
    <t>CENTRO DE EDUCACION FISICA Nº 12</t>
  </si>
  <si>
    <t>ITATI</t>
  </si>
  <si>
    <t>COLEGIO SECUNDARIO "PARAJE IFRAN"</t>
  </si>
  <si>
    <t>PUNTA IFRAN</t>
  </si>
  <si>
    <t>COLEGIO SECUNDARIO DE COLONIA EL PROGRESO</t>
  </si>
  <si>
    <t>COLONIA EL PROGRESO</t>
  </si>
  <si>
    <t>CENTRO DE EDUCACION FISICA Nº 15</t>
  </si>
  <si>
    <t>CENTRO DE EDUCACION FISICA Nº 18</t>
  </si>
  <si>
    <t>CENTRO DE FORMACION PROFESIONAL "LA CRUZ"</t>
  </si>
  <si>
    <t>CENTRO DE EDUCACION FISICA Nº 23</t>
  </si>
  <si>
    <t>CENTRO DE EDUCACION FISICA Nº 30</t>
  </si>
  <si>
    <t>CENTRO DE EDUCACION FISICA Nº 25</t>
  </si>
  <si>
    <t>CENTRO DE EDUCACION FISICA Nº 21</t>
  </si>
  <si>
    <t>CENTRO DE EDUCACION FISICA Nº 14</t>
  </si>
  <si>
    <t>CENTRO DE EDUCACION FISICA Nº 24</t>
  </si>
  <si>
    <t>CENTRO DE EDUCACION FISICA Nº 28</t>
  </si>
  <si>
    <t>CENTRO DE EDUCACION FISICA Nº 13</t>
  </si>
  <si>
    <t>CENTRO DE EDUCACION FISICA Nº 27</t>
  </si>
  <si>
    <t>CENTRO DE EDUCACION FISICA Nº 16</t>
  </si>
  <si>
    <t>CENTRO DE EDUCACION FISICA Nº 26</t>
  </si>
  <si>
    <t>CENTRO DE EDUCACION FISICA Nº 29</t>
  </si>
  <si>
    <t>CENTRO DE EDUCACION FISICA Nº 19</t>
  </si>
  <si>
    <t>CENTRO DE EDUCACION FISICA Nº 20</t>
  </si>
  <si>
    <t>COLEGIO SECUNDARIO EL SOMBRERO</t>
  </si>
  <si>
    <t>EL SOMBRERO</t>
  </si>
  <si>
    <t>COLEGIO SECUNDARIO DEL BARRIO ISLAS MALVINAS</t>
  </si>
  <si>
    <t>COLEGIO SECUNDARIO "JOSE LUIS SERSIC"</t>
  </si>
  <si>
    <t>ESCUELA AGROTECNICA DE ARERUNGUA</t>
  </si>
  <si>
    <t>PARAJE ARERUNGUA</t>
  </si>
  <si>
    <t>COLEGIO SECUNDARIO PARADA PUCHETA</t>
  </si>
  <si>
    <t>COLEGIO SECUNDARIO DEL PARAJE CERRITO</t>
  </si>
  <si>
    <t>PARAJE CERRITO</t>
  </si>
  <si>
    <t>COLEGIO SECUNDARIO DE YAHAPE</t>
  </si>
  <si>
    <t>YAHAPE</t>
  </si>
  <si>
    <t>ESCUELA TECNICA "AMALIA DEL VALLE HERRERA"</t>
  </si>
  <si>
    <t>CENTRO DE EDUCACION SECUNDARIA PARA ADULTOS Nº 10</t>
  </si>
  <si>
    <t>ESCUELA TECNICA "LIBERTADOR GENERAL JOSE FRANCISCO DE SAN MARTIN"</t>
  </si>
  <si>
    <t>COLEGIO SECUNDARIO DE EL PALMAR</t>
  </si>
  <si>
    <t>EL PALMAR</t>
  </si>
  <si>
    <t>COLEGIO SECUNDARIO "MAHATMA GANDHI"</t>
  </si>
  <si>
    <t>CENTRO DE EDUCACIÓN SECUNDARIA PARA ADULTOS Nº 11</t>
  </si>
  <si>
    <t>CENTRO DE EDUCACIÓN FÍSICA Nº 31</t>
  </si>
  <si>
    <t>COLEGIO SECUNDARIO DE LOMAS DE GONZÁLEZ</t>
  </si>
  <si>
    <t>LOMAS DE GONZALEZ</t>
  </si>
  <si>
    <t>ESCUELA TECNICA DE ITA IBATE</t>
  </si>
  <si>
    <t>COLEGIO SECUNDARIO "ROSA GÜARÚ"</t>
  </si>
  <si>
    <t>GUAVIRAVI</t>
  </si>
  <si>
    <t>COLEGIO SECUNDARIO "SAN CAYETANO"</t>
  </si>
  <si>
    <t>SAN CAYETANO</t>
  </si>
  <si>
    <t>COLEGIO SECUNDARIO "ERNESTO SABATO"</t>
  </si>
  <si>
    <t>ESCUELA AGROTECNICA DE COLONIA 3 DE ABRIL</t>
  </si>
  <si>
    <t>COLONIA 3 DE ABRIL</t>
  </si>
  <si>
    <t xml:space="preserve">COLEGIO SECUNDARIO DEL BARRIO "DR. ARTURO ILLIA" </t>
  </si>
  <si>
    <t>CENTRO DE EDUCACIÓN SECUNDARIA PARA ADULTOS Nº 12</t>
  </si>
  <si>
    <t>COLONIA CARLOS PELLEGRINI</t>
  </si>
  <si>
    <t>COLEGIO SECUNDARIO DE PARAJE BOQUERÓN</t>
  </si>
  <si>
    <t>PASAJE BOQUERON</t>
  </si>
  <si>
    <t>COLEGIO SECUNDARIO DE COLONIA CARLOS PELLEGRINI</t>
  </si>
  <si>
    <t>COLEGIO SECUNDARIO DE EL ESPINILLAR</t>
  </si>
  <si>
    <t>EL ESPINILLAR</t>
  </si>
  <si>
    <t>COLEGIO SECUNDARIO DE PASO PESOA</t>
  </si>
  <si>
    <t>PASO PESOA</t>
  </si>
  <si>
    <t>CENTRO DE EDUCACIÓN SECUNDARIA PARA ADULTOS Nº 15</t>
  </si>
  <si>
    <t>CENTRO DE EDUCACIÓN SECUNDARIA PARA ADULTOS Nº 14</t>
  </si>
  <si>
    <t>ESCUELA AGROTECNICA "SAN ISIDRO LABRADOR"</t>
  </si>
  <si>
    <t>PARAJE SAN ISIDRO</t>
  </si>
  <si>
    <t>COLEGIO SECUNDARIO "PARAJE CRUZ DE LOS MILAGROS"</t>
  </si>
  <si>
    <t>PARAJE CRUZ DE LOS MILAGROS</t>
  </si>
  <si>
    <t>COLEGIO SECUNDARIO DEL BARRIO  COMUNICACIONES</t>
  </si>
  <si>
    <t>COLEGIO SECUNDARIO "PTE. DR. RAUL RICARDO ALFONSIN"</t>
  </si>
  <si>
    <t>CENTRO DE EDUCACION SECUNDARIA PARA ADULTOS Nº 16</t>
  </si>
  <si>
    <t xml:space="preserve">SANTA ROSA </t>
  </si>
  <si>
    <t>ESCUELA SECUNDARIA AGROTECNICA PARAJE  PONI</t>
  </si>
  <si>
    <t>PARAJE EL PONI</t>
  </si>
  <si>
    <t>CENTRO DE EDUCACIÓN SECUNDARIA PARA ADULTOS Nº 18</t>
  </si>
  <si>
    <t>CENTRO DE EDUCACIÓN SECUNDARIA PARA ADULTOS Nº 13</t>
  </si>
  <si>
    <t>COLEGIO SECUNDARIO "JOSE FIORAVANTI SCOTTO"</t>
  </si>
  <si>
    <t>GARRUCHOS</t>
  </si>
  <si>
    <t>VILLA CORDOBA</t>
  </si>
  <si>
    <t>COLEGIO SECUNDARIO DE ARROYO GONZALEZ</t>
  </si>
  <si>
    <t>ARROYO GONZALEZ</t>
  </si>
  <si>
    <t>COLEGIO SECUNDARIO DEL BARRIO ESTACION</t>
  </si>
  <si>
    <t>COLEGIO SECUNDARIO DE PAGO DE LOS DESEOS</t>
  </si>
  <si>
    <t>PAGO DE LOS DESEOS</t>
  </si>
  <si>
    <t>ESCUELA TECNICA DE SANTA ROSA</t>
  </si>
  <si>
    <t>COLEGIO SECUNDARIO "PUERTO VIEJO"</t>
  </si>
  <si>
    <t>PUERTO VIEJO</t>
  </si>
  <si>
    <t>COLEGIO SECUNDARIO DEL BARRIO SANTA RITA</t>
  </si>
  <si>
    <t>COLEGIO SECUNDARIO DE LA CRUZ</t>
  </si>
  <si>
    <t>CENTRO DE EDUCACION SECUNDARIA PARA ADULTOS Nº 17</t>
  </si>
  <si>
    <t>CENTRO DE FORMACION PROFESIONAL "ROSARIO LENCINA DE BUSTINDUY"</t>
  </si>
  <si>
    <t>CENTRO DE EDUCACION SECUNDARIA PARA ADULTOS Nº 19</t>
  </si>
  <si>
    <t>COLEGIO SECUNDARIO "ING ELISEO POPOLIZIO"</t>
  </si>
  <si>
    <t>COLEGIO SECUNDARIO DEL PARAJE LA FLORIDA</t>
  </si>
  <si>
    <t>LA FLORIDA</t>
  </si>
  <si>
    <t>COLEGIO SECUNDARIO DEL Bº "DR RAUL RICARDO ALFONSIN"</t>
  </si>
  <si>
    <t>COLEGIO SECUNDARIO DE PARAJE LOS ALAMOS</t>
  </si>
  <si>
    <t>PARAJE LOS ALAMOS</t>
  </si>
  <si>
    <t>COLEGIO SECUNDARIO DEL MERCOSUR</t>
  </si>
  <si>
    <t>COLONIA LIBERTAD</t>
  </si>
  <si>
    <t>COLEGIO SECUNDARIO DE ITUZAINGO</t>
  </si>
  <si>
    <t>CENTRO DE FORMACION PROFESIONAL (SANTA ANA - CENTRO CULTURAL)</t>
  </si>
  <si>
    <t>CENTRO DE FORMACION PROFESIONAL (PENAL 1)</t>
  </si>
  <si>
    <t>COLEGIO SECUNDARIO DEL PARAJE LA PALMIRA</t>
  </si>
  <si>
    <t>LA PALMIRA</t>
  </si>
  <si>
    <t>COLEGIO SECUNDARIO "COLONIA LLANO"</t>
  </si>
  <si>
    <t>COLONIA LLANO - 1ra SECCION</t>
  </si>
  <si>
    <t>COLEGIO SECUNDARIO DEL PARAJE DEL CARMEN</t>
  </si>
  <si>
    <t>EL CARMEN</t>
  </si>
  <si>
    <t>ESCUELA AGROTECNICA EN CURUZU CUATIA</t>
  </si>
  <si>
    <t>COLEGIO SECUNDARIO BARRIO "VUELTA AL OMBU"</t>
  </si>
  <si>
    <t>COLEGIO SECUNDARIO DEL BARRIO APIPE</t>
  </si>
  <si>
    <t>COLEGIO SECUNDARIO DE PARAJE ENSENADA GRANDE</t>
  </si>
  <si>
    <t>ENSENADA GRANDE</t>
  </si>
  <si>
    <t>ESCUELA AGROTECNICA DEL PJE. MERCEDES COSSIO</t>
  </si>
  <si>
    <t>COLONIA MERCEDES COSSIO</t>
  </si>
  <si>
    <t>COLEGIO SECUNDARIO "TIRO FEDERAL"</t>
  </si>
  <si>
    <t>CENTRO DE FORMACION PROFESIONAL "DON ELIAS ABAD"</t>
  </si>
  <si>
    <t>COLEGIO SECUNDARIO DEL BARRIO NORTE</t>
  </si>
  <si>
    <t>COLEGIO SECUNDARIO EN ITATI</t>
  </si>
  <si>
    <t>COLEGIO SECUNDARIO "COLONIA EL CAIMAN"</t>
  </si>
  <si>
    <t>COLONIA EL CAIMAN</t>
  </si>
  <si>
    <t>COLEGIO SECUNDARIO EN ESQUINA (180186700)</t>
  </si>
  <si>
    <t>COLEGIO SECUNDARIO DEL BARRIO "DR. FERNANDO PIRAGINE NIVEYRO"</t>
  </si>
  <si>
    <t>COLEGIO SECUNDARIO EN ESQUINA (180187300)</t>
  </si>
  <si>
    <t>COLEGIO SECUNDARIO EN SANTA TECLA</t>
  </si>
  <si>
    <t>COLEGIO SECUNDARIO EN GOYA (180187500)</t>
  </si>
  <si>
    <t>COLEGIO SECUNDARIO DEL BARRIO "DR. RAUL ALFONSIN"</t>
  </si>
  <si>
    <t>CENTRO DE EDUCACION FISICA Nº 32</t>
  </si>
  <si>
    <t>CENTRO DE EDUCACION SECUNDARIA PARA ADULTOS Nº 21</t>
  </si>
  <si>
    <t>ESCUELA TECNICA EN LA CRUZ</t>
  </si>
  <si>
    <t>COLEGIO SECUNDARIO EN CAZADORES CORRENTINOS</t>
  </si>
  <si>
    <t>CAZADORES CORRENTINOS</t>
  </si>
  <si>
    <t>CENTRO DE EDUCACION SECUNDARIA PARA ADULTOS Nº 24 (Anulado por Res Nº 1510/19)</t>
  </si>
  <si>
    <t>COLEGIO SECUNDARIO DE COLONIA CECILIO ECHEVERRIA</t>
  </si>
  <si>
    <t>COLONIA CECILIO ECHEVERRIA</t>
  </si>
  <si>
    <t>COLEGIO SECUNDARIO DE TAPEBICUA</t>
  </si>
  <si>
    <t>TAPEBICUA</t>
  </si>
  <si>
    <t>COLEGIO SECUNDARIO PARA JOVENES Y ADULTOS EN ITUZAINGO</t>
  </si>
  <si>
    <t>COLEGIO SECUNDARIO EN GOYA (180188800)</t>
  </si>
  <si>
    <t>ESCUELA TECNICA DE EMPEDRADO</t>
  </si>
  <si>
    <t>COLEGIO SECUNDARIO DE GOBERNADOR VIRASORO (180189200)</t>
  </si>
  <si>
    <t>COLEGIO SECUNDARIO DEL BARRIO ONGAY</t>
  </si>
  <si>
    <t>CENTRO DE FORMACION PROFESIONAL DE AULAS TALLERES MOVILES</t>
  </si>
  <si>
    <t>COLEGIO SECUNDARIO PARA JOVENES Y ADULTOS EN ITUZAINGO (180189300)</t>
  </si>
  <si>
    <t>CENTRO DE EDUCACION SECUNDARIA PARA ADULTOS Nº 02</t>
  </si>
  <si>
    <t>CENTRO DE EDUCACION SECUNDARIA PARA ADULTOS Nº 07 "PADRE J. DEMARCHI"</t>
  </si>
  <si>
    <t>CENTRO DE EDUCACION SECUNDARIA PARA ADULTOS Nº 03</t>
  </si>
  <si>
    <t>CENTRO DE EDUCACION SECUNDARIA PARA ADULTOS Nº 05</t>
  </si>
  <si>
    <t>COLEGIO SECUNDARIO DEL BARRIO "SOCIEDAD RURAL"</t>
  </si>
  <si>
    <t>CENTRO DE EDUCACION SECUNDARIA PARA ADULTOS Nº 08</t>
  </si>
  <si>
    <t>CENTRO DE EDUCACIÓN SECUNDARIA PARA ADULTOS Nº 20</t>
  </si>
  <si>
    <t>CENTRO DE FORMACION PROFESIONAL (180187700)</t>
  </si>
  <si>
    <t>CENTRO DE FORMACION PROFESIONAL (180151500)</t>
  </si>
  <si>
    <t>COLEGIO SECUNDARIO "JUANA F. CABRAL"</t>
  </si>
  <si>
    <t>COLEGIO SECUNDARIO "GRAL. ISIDRO BONIFACIO CACERES"</t>
  </si>
  <si>
    <t>COLEGIO SECUNDARIO "DR. FERNANDO PIRAGINE NIVEYRO"</t>
  </si>
  <si>
    <t>COLEGIO SECUNDARIO "MANUEL BELGRANO"</t>
  </si>
  <si>
    <t>COLEGIO SECUNDARIO PARA ADOLESCENTES Y ADULTOS (180059100)</t>
  </si>
  <si>
    <t>COLEGIO SECUNDARIO PARA ADOLESCENTES Y ADULTOS (180177500)</t>
  </si>
  <si>
    <t>NOMBRE</t>
  </si>
  <si>
    <t>CUE</t>
  </si>
  <si>
    <t>LOCALIDAD</t>
  </si>
  <si>
    <t>M</t>
  </si>
  <si>
    <t>T</t>
  </si>
  <si>
    <t>N</t>
  </si>
  <si>
    <t>F</t>
  </si>
  <si>
    <t>I</t>
  </si>
  <si>
    <t>V</t>
  </si>
  <si>
    <t>S</t>
  </si>
  <si>
    <t>Lic. (ART. Nº)</t>
  </si>
  <si>
    <t>SI</t>
  </si>
  <si>
    <t>NO</t>
  </si>
  <si>
    <t>DNI</t>
  </si>
  <si>
    <t>Sexo</t>
  </si>
  <si>
    <t>APELLIDO Y NOMBRE</t>
  </si>
  <si>
    <t>ASIGNATURA</t>
  </si>
  <si>
    <t>CURSO</t>
  </si>
  <si>
    <t>DIVISION</t>
  </si>
  <si>
    <t>HS. CATEDRA</t>
  </si>
  <si>
    <t>Norma Legal Designación</t>
  </si>
  <si>
    <t>TITULO</t>
  </si>
  <si>
    <t>Fecha Toma Posesión</t>
  </si>
  <si>
    <t>Norma Leg Baja o Egreso</t>
  </si>
  <si>
    <t>Fecha Baja / Egreso Posesión</t>
  </si>
  <si>
    <t>Observaciones</t>
  </si>
  <si>
    <r>
      <t xml:space="preserve">(*) Motivo de Egreso: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: Beneficio de Jubilación;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: Cambio plan de estudio;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: Renuncia voluntaria;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: Cierre de curso; 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: Continúa.</t>
    </r>
  </si>
  <si>
    <t>Esta planilla es para uso exclusivo de las Juntas de Clasificación: Secundaria y/o Técnica.</t>
  </si>
  <si>
    <t>TURNO:
M, T, V, N</t>
  </si>
  <si>
    <t>Motivo Egreso 
(*)</t>
  </si>
  <si>
    <t>COLEGIO SECUNDARIO DE VILLA CORDOBA</t>
  </si>
  <si>
    <t>Seleccione la Escuela</t>
  </si>
  <si>
    <t>----</t>
  </si>
  <si>
    <t>DESCRIPCION 
HORAS / CARGO</t>
  </si>
  <si>
    <t>PLANILLA DE SITUACION DE REVISTA INSTITUCIONAL</t>
  </si>
  <si>
    <t>Nombre del Establecimiento:</t>
  </si>
  <si>
    <t>Telefono:</t>
  </si>
  <si>
    <t>e-mail:</t>
  </si>
  <si>
    <t>CUE N°:</t>
  </si>
  <si>
    <t>Dirección:</t>
  </si>
  <si>
    <t>Junta de Clasificación para la Educación Secundaria y Artística
Junta de Clasificación para la Educación Técnica,
Agrotécnica y Formación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</si>
</sst>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ocalidad:&quot;\ 0"/>
  </numFmts>
  <fonts count="12" x14ac:knownFonts="1">
    <font>
      <sz val="10"/>
      <name val="Arial"/>
    </font>
    <font>
      <sz val="10"/>
      <name val="Constantia"/>
      <family val="1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onstantia"/>
      <family val="1"/>
    </font>
    <font>
      <sz val="10"/>
      <name val="Arial"/>
      <family val="2"/>
    </font>
    <font>
      <sz val="9"/>
      <name val="Constantia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0" fillId="0" borderId="1" xfId="0" applyBorder="1" applyProtection="1"/>
    <xf numFmtId="0" fontId="6" fillId="0" borderId="1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9" fillId="0" borderId="0" xfId="0" applyFont="1"/>
    <xf numFmtId="0" fontId="2" fillId="0" borderId="2" xfId="0" applyFont="1" applyBorder="1" applyAlignment="1" applyProtection="1">
      <alignment horizontal="center" vertical="center" textRotation="90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0" xfId="0" applyFont="1" applyProtection="1"/>
    <xf numFmtId="0" fontId="2" fillId="0" borderId="2" xfId="0" applyFont="1" applyBorder="1" applyAlignment="1" applyProtection="1">
      <alignment horizontal="center" vertical="center"/>
    </xf>
    <xf numFmtId="0" fontId="0" fillId="0" borderId="0" xfId="0" quotePrefix="1"/>
    <xf numFmtId="0" fontId="2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445889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A3A89A-47E8-4D31-B898-72AC81950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445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L282"/>
  <sheetViews>
    <sheetView tabSelected="1" zoomScale="90" zoomScaleNormal="90" workbookViewId="0">
      <selection activeCell="B9" sqref="B9"/>
    </sheetView>
  </sheetViews>
  <sheetFormatPr baseColWidth="10" defaultRowHeight="12.75" x14ac:dyDescent="0.2"/>
  <cols>
    <col min="1" max="1" width="9.28515625" style="1" customWidth="1"/>
    <col min="2" max="2" width="3.7109375" style="1" customWidth="1"/>
    <col min="3" max="3" width="18.7109375" style="1" customWidth="1"/>
    <col min="4" max="4" width="21.140625" style="1" customWidth="1"/>
    <col min="5" max="5" width="3.140625" style="1" customWidth="1"/>
    <col min="6" max="6" width="3.85546875" style="1" customWidth="1"/>
    <col min="7" max="7" width="32.5703125" style="1" customWidth="1"/>
    <col min="8" max="8" width="3" style="1" customWidth="1"/>
    <col min="9" max="9" width="3" style="1"/>
    <col min="10" max="10" width="3.140625" style="1" customWidth="1"/>
    <col min="11" max="11" width="3.5703125" style="1" customWidth="1"/>
    <col min="12" max="12" width="7" style="1" customWidth="1"/>
    <col min="13" max="13" width="24" style="1"/>
    <col min="14" max="14" width="9" style="1"/>
    <col min="15" max="15" width="10" style="1"/>
    <col min="16" max="16" width="5" style="1"/>
    <col min="17" max="17" width="9" style="1" customWidth="1"/>
    <col min="18" max="18" width="5" style="1"/>
    <col min="19" max="19" width="4" style="1"/>
    <col min="20" max="20" width="19" style="1"/>
    <col min="27" max="27" width="12.42578125" customWidth="1"/>
    <col min="28" max="28" width="0" hidden="1" customWidth="1"/>
    <col min="29" max="29" width="3.140625" hidden="1" customWidth="1"/>
    <col min="30" max="30" width="2.5703125" hidden="1" customWidth="1"/>
    <col min="31" max="31" width="2.42578125" hidden="1" customWidth="1"/>
    <col min="32" max="32" width="2.5703125" hidden="1" customWidth="1"/>
    <col min="33" max="33" width="5.5703125" hidden="1" customWidth="1"/>
    <col min="34" max="34" width="5.28515625" hidden="1" customWidth="1"/>
    <col min="35" max="35" width="3.85546875" hidden="1" customWidth="1"/>
    <col min="36" max="36" width="2.28515625" hidden="1" customWidth="1"/>
    <col min="37" max="38" width="3.140625" hidden="1" customWidth="1"/>
    <col min="39" max="39" width="6.85546875" customWidth="1"/>
    <col min="40" max="40" width="2.7109375" customWidth="1"/>
  </cols>
  <sheetData>
    <row r="1" spans="1:38" ht="41.1" customHeight="1" x14ac:dyDescent="0.2">
      <c r="A1" s="5"/>
      <c r="B1" s="5"/>
      <c r="C1" s="5"/>
      <c r="D1" s="5"/>
      <c r="E1" s="5"/>
      <c r="F1" s="5"/>
      <c r="G1" s="25" t="s">
        <v>0</v>
      </c>
      <c r="H1" s="25"/>
      <c r="I1" s="25"/>
      <c r="J1" s="25"/>
      <c r="K1" s="25"/>
      <c r="L1" s="25"/>
      <c r="M1" s="25"/>
      <c r="N1" s="44" t="s">
        <v>422</v>
      </c>
      <c r="O1" s="44"/>
      <c r="P1" s="44"/>
      <c r="Q1" s="44"/>
      <c r="R1" s="44"/>
      <c r="S1" s="44"/>
      <c r="T1" s="44"/>
      <c r="AG1" t="s">
        <v>382</v>
      </c>
      <c r="AH1" t="s">
        <v>383</v>
      </c>
      <c r="AI1" t="s">
        <v>384</v>
      </c>
    </row>
    <row r="2" spans="1:38" ht="24" customHeight="1" x14ac:dyDescent="0.2">
      <c r="A2" s="43" t="s">
        <v>416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38" x14ac:dyDescent="0.2">
      <c r="A3" s="26" t="s">
        <v>417</v>
      </c>
      <c r="B3" s="26"/>
      <c r="C3" s="26"/>
      <c r="D3" s="20" t="s">
        <v>413</v>
      </c>
      <c r="E3" s="21"/>
      <c r="F3" s="21"/>
      <c r="G3" s="21"/>
      <c r="H3" s="21"/>
      <c r="I3" s="21"/>
      <c r="J3" s="21"/>
      <c r="K3" s="21"/>
      <c r="L3" s="21"/>
      <c r="M3" s="21"/>
      <c r="N3" s="22"/>
      <c r="O3" s="40" t="str">
        <f>"Localidad: "&amp;VLOOKUP(D3,TABLA01,3,0)</f>
        <v>Localidad: ----</v>
      </c>
      <c r="P3" s="41"/>
      <c r="Q3" s="41"/>
      <c r="R3" s="41"/>
      <c r="S3" s="41"/>
      <c r="T3" s="42"/>
      <c r="AG3" t="s">
        <v>413</v>
      </c>
      <c r="AH3" s="18" t="s">
        <v>414</v>
      </c>
      <c r="AI3" s="18" t="s">
        <v>414</v>
      </c>
    </row>
    <row r="4" spans="1:38" x14ac:dyDescent="0.2">
      <c r="A4" s="6" t="s">
        <v>418</v>
      </c>
      <c r="B4" s="34">
        <v>0</v>
      </c>
      <c r="C4" s="35"/>
      <c r="D4" s="6" t="s">
        <v>420</v>
      </c>
      <c r="E4" s="27" t="str">
        <f>VLOOKUP(D3,TABLA01,2,0)</f>
        <v>----</v>
      </c>
      <c r="F4" s="28"/>
      <c r="G4" s="28"/>
      <c r="H4" s="29"/>
      <c r="I4" s="30" t="s">
        <v>421</v>
      </c>
      <c r="J4" s="30"/>
      <c r="K4" s="30"/>
      <c r="L4" s="31"/>
      <c r="M4" s="33"/>
      <c r="N4" s="33"/>
      <c r="O4" s="33"/>
      <c r="P4" s="32"/>
      <c r="Q4" s="30" t="s">
        <v>3</v>
      </c>
      <c r="R4" s="30"/>
      <c r="S4" s="31"/>
      <c r="T4" s="32"/>
      <c r="AG4" t="s">
        <v>165</v>
      </c>
      <c r="AH4">
        <v>180150800</v>
      </c>
      <c r="AI4" t="s">
        <v>13</v>
      </c>
    </row>
    <row r="5" spans="1:38" ht="24" customHeight="1" x14ac:dyDescent="0.2">
      <c r="A5" s="6" t="s">
        <v>419</v>
      </c>
      <c r="B5" s="36"/>
      <c r="C5" s="37"/>
      <c r="D5" s="37"/>
      <c r="E5" s="37"/>
      <c r="F5" s="37"/>
      <c r="G5" s="37"/>
      <c r="H5" s="38"/>
      <c r="I5" s="39" t="s">
        <v>5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AG5" t="s">
        <v>204</v>
      </c>
      <c r="AH5">
        <v>180149600</v>
      </c>
      <c r="AI5" t="s">
        <v>124</v>
      </c>
    </row>
    <row r="6" spans="1:38" s="2" customFormat="1" ht="18.75" customHeight="1" x14ac:dyDescent="0.2">
      <c r="A6" s="16" t="s">
        <v>408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G6" t="s">
        <v>72</v>
      </c>
      <c r="AH6">
        <v>180150900</v>
      </c>
      <c r="AI6" t="s">
        <v>24</v>
      </c>
    </row>
    <row r="7" spans="1:38" s="2" customFormat="1" ht="16.5" customHeight="1" x14ac:dyDescent="0.2">
      <c r="A7" s="23" t="s">
        <v>409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AG7" t="s">
        <v>193</v>
      </c>
      <c r="AH7">
        <v>180151000</v>
      </c>
      <c r="AI7" t="s">
        <v>22</v>
      </c>
    </row>
    <row r="8" spans="1:38" s="2" customFormat="1" ht="52.5" customHeight="1" x14ac:dyDescent="0.2">
      <c r="A8" s="17" t="s">
        <v>395</v>
      </c>
      <c r="B8" s="17" t="s">
        <v>396</v>
      </c>
      <c r="C8" s="17" t="s">
        <v>397</v>
      </c>
      <c r="D8" s="19" t="s">
        <v>415</v>
      </c>
      <c r="E8" s="4" t="s">
        <v>1</v>
      </c>
      <c r="F8" s="4" t="s">
        <v>2</v>
      </c>
      <c r="G8" s="17" t="s">
        <v>398</v>
      </c>
      <c r="H8" s="10" t="s">
        <v>399</v>
      </c>
      <c r="I8" s="10" t="s">
        <v>400</v>
      </c>
      <c r="J8" s="10" t="s">
        <v>401</v>
      </c>
      <c r="K8" s="4" t="s">
        <v>410</v>
      </c>
      <c r="L8" s="4" t="s">
        <v>402</v>
      </c>
      <c r="M8" s="17" t="s">
        <v>403</v>
      </c>
      <c r="N8" s="4" t="s">
        <v>404</v>
      </c>
      <c r="O8" s="4" t="s">
        <v>405</v>
      </c>
      <c r="P8" s="4" t="s">
        <v>411</v>
      </c>
      <c r="Q8" s="4" t="s">
        <v>406</v>
      </c>
      <c r="R8" s="10" t="s">
        <v>392</v>
      </c>
      <c r="S8" s="4" t="s">
        <v>4</v>
      </c>
      <c r="T8" s="17" t="s">
        <v>407</v>
      </c>
      <c r="AG8" t="s">
        <v>198</v>
      </c>
      <c r="AH8">
        <v>180151100</v>
      </c>
      <c r="AI8" t="s">
        <v>100</v>
      </c>
    </row>
    <row r="9" spans="1:38" ht="30" customHeight="1" x14ac:dyDescent="0.2">
      <c r="A9" s="11"/>
      <c r="B9" s="7" t="str">
        <f>IF(A9="","","M F")</f>
        <v/>
      </c>
      <c r="C9" s="12" t="str">
        <f>IF(A9="","","SOLO MAYÚSCULAS")</f>
        <v/>
      </c>
      <c r="D9" s="7" t="str">
        <f>IF(A9="","","PROFESOR")</f>
        <v/>
      </c>
      <c r="E9" s="7" t="str">
        <f>IF(A9="","","S")</f>
        <v/>
      </c>
      <c r="F9" s="7" t="str">
        <f>IF(A9="","","T I S")</f>
        <v/>
      </c>
      <c r="G9" s="12" t="str">
        <f>IF(A9="","",IF(D9="PROFESOR","NOMBRE DE ASIGNATURA CON LENGUAJE Y/O ESPECIALIDAD","---"))</f>
        <v/>
      </c>
      <c r="H9" s="13" t="str">
        <f>IF(A9="","","?")</f>
        <v/>
      </c>
      <c r="I9" s="13" t="str">
        <f>IF(A9="","","?")</f>
        <v/>
      </c>
      <c r="J9" s="13" t="str">
        <f>IF(A9="","",IF(D9="PROFESOR","?","--"))</f>
        <v/>
      </c>
      <c r="K9" s="7" t="str">
        <f>IF(A9="","","?")</f>
        <v/>
      </c>
      <c r="L9" s="7" t="str">
        <f>IF(A9="","","Disp. Res.")</f>
        <v/>
      </c>
      <c r="M9" s="8" t="str">
        <f>IF(A9="","","Título por el cual accedió a las hs/cargo.")</f>
        <v/>
      </c>
      <c r="N9" s="14" t="str">
        <f>IF(A9="","","--/--/----")</f>
        <v/>
      </c>
      <c r="O9" s="7" t="str">
        <f>IF(A9="","","DISP. RES.")</f>
        <v/>
      </c>
      <c r="P9" s="7" t="str">
        <f>IF(A9="","","?")</f>
        <v/>
      </c>
      <c r="Q9" s="7" t="str">
        <f>IF(A9="","",_xlfn.IFS(P9="","--",P9=1,"Ingrese Fecha",P9=2,"Ingrese Fecha",P9=3,"Ingrese Fecha",P9=4,"Ingrese Fecha",P9=5,"------",P9="?","?"))</f>
        <v/>
      </c>
      <c r="R9" s="7" t="str">
        <f>IF(A9="","","--")</f>
        <v/>
      </c>
      <c r="S9" s="7" t="str">
        <f>IF(A9="","","?")</f>
        <v/>
      </c>
      <c r="T9" s="15" t="str">
        <f>IF(A9="","","------")</f>
        <v/>
      </c>
      <c r="AD9" s="9" t="s">
        <v>385</v>
      </c>
      <c r="AE9" s="9" t="s">
        <v>386</v>
      </c>
      <c r="AF9" s="9" t="s">
        <v>385</v>
      </c>
      <c r="AG9" t="s">
        <v>119</v>
      </c>
      <c r="AH9">
        <v>180148800</v>
      </c>
      <c r="AI9" t="s">
        <v>34</v>
      </c>
      <c r="AJ9">
        <v>1</v>
      </c>
      <c r="AK9" s="9" t="s">
        <v>393</v>
      </c>
      <c r="AL9">
        <v>1</v>
      </c>
    </row>
    <row r="10" spans="1:38" ht="30" customHeight="1" x14ac:dyDescent="0.2">
      <c r="A10" s="11"/>
      <c r="B10" s="7" t="str">
        <f t="shared" ref="B10:B73" si="0">IF(A10="","","M F")</f>
        <v/>
      </c>
      <c r="C10" s="12" t="str">
        <f t="shared" ref="C10:C73" si="1">IF(A10="","","SOLO MAYÚSCULAS")</f>
        <v/>
      </c>
      <c r="D10" s="7" t="str">
        <f t="shared" ref="D10:D73" si="2">IF(A10="","","PROFESOR")</f>
        <v/>
      </c>
      <c r="E10" s="7" t="str">
        <f t="shared" ref="E10:E73" si="3">IF(A10="","","S")</f>
        <v/>
      </c>
      <c r="F10" s="7" t="str">
        <f t="shared" ref="F10:F73" si="4">IF(A10="","","T I S")</f>
        <v/>
      </c>
      <c r="G10" s="12" t="str">
        <f t="shared" ref="G10:G73" si="5">IF(A10="","",IF(D10="PROFESOR","NOMBRE DE ASIGNATURA CON LENGUAJE Y/O ESPECIALIDAD","---"))</f>
        <v/>
      </c>
      <c r="H10" s="13" t="str">
        <f t="shared" ref="H10:H73" si="6">IF(A10="","","?")</f>
        <v/>
      </c>
      <c r="I10" s="13" t="str">
        <f t="shared" ref="I10:I73" si="7">IF(A10="","","?")</f>
        <v/>
      </c>
      <c r="J10" s="13" t="str">
        <f t="shared" ref="J10:J73" si="8">IF(A10="","",IF(D10="PROFESOR","?","--"))</f>
        <v/>
      </c>
      <c r="K10" s="7" t="str">
        <f t="shared" ref="K10:K73" si="9">IF(A10="","","?")</f>
        <v/>
      </c>
      <c r="L10" s="7" t="str">
        <f t="shared" ref="L10:L73" si="10">IF(A10="","","Disp. Res.")</f>
        <v/>
      </c>
      <c r="M10" s="8" t="str">
        <f t="shared" ref="M10:M73" si="11">IF(A10="","","Título por el cual accedió a las hs/cargo.")</f>
        <v/>
      </c>
      <c r="N10" s="14" t="str">
        <f t="shared" ref="N10:N73" si="12">IF(A10="","","--/--/----")</f>
        <v/>
      </c>
      <c r="O10" s="7" t="str">
        <f t="shared" ref="O10:O73" si="13">IF(A10="","","DISP. RES.")</f>
        <v/>
      </c>
      <c r="P10" s="7" t="str">
        <f t="shared" ref="P10:P73" si="14">IF(A10="","","?")</f>
        <v/>
      </c>
      <c r="Q10" s="7" t="str">
        <f t="shared" ref="Q10:Q73" si="15">IF(A10="","",_xlfn.IFS(P10="","--",P10=1,"Ingrese Fecha",P10=2,"Ingrese Fecha",P10=3,"Ingrese Fecha",P10=4,"Ingrese Fecha",P10=5,"------",P10="?","?"))</f>
        <v/>
      </c>
      <c r="R10" s="7" t="str">
        <f t="shared" ref="R10:R73" si="16">IF(A10="","","--")</f>
        <v/>
      </c>
      <c r="S10" s="7" t="str">
        <f t="shared" ref="S10:S73" si="17">IF(A10="","","?")</f>
        <v/>
      </c>
      <c r="T10" s="15" t="str">
        <f t="shared" ref="T10:T73" si="18">IF(A10="","","------")</f>
        <v/>
      </c>
      <c r="AD10" s="9" t="s">
        <v>388</v>
      </c>
      <c r="AE10" s="9" t="s">
        <v>389</v>
      </c>
      <c r="AF10" s="9" t="s">
        <v>386</v>
      </c>
      <c r="AG10" t="s">
        <v>115</v>
      </c>
      <c r="AH10">
        <v>180150500</v>
      </c>
      <c r="AI10" t="s">
        <v>116</v>
      </c>
      <c r="AJ10">
        <v>2</v>
      </c>
      <c r="AK10" s="9" t="s">
        <v>394</v>
      </c>
      <c r="AL10">
        <v>2</v>
      </c>
    </row>
    <row r="11" spans="1:38" ht="30" customHeight="1" x14ac:dyDescent="0.2">
      <c r="A11" s="11"/>
      <c r="B11" s="7" t="str">
        <f t="shared" si="0"/>
        <v/>
      </c>
      <c r="C11" s="12" t="str">
        <f t="shared" si="1"/>
        <v/>
      </c>
      <c r="D11" s="7" t="str">
        <f t="shared" si="2"/>
        <v/>
      </c>
      <c r="E11" s="7" t="str">
        <f t="shared" si="3"/>
        <v/>
      </c>
      <c r="F11" s="7" t="str">
        <f t="shared" si="4"/>
        <v/>
      </c>
      <c r="G11" s="12" t="str">
        <f t="shared" si="5"/>
        <v/>
      </c>
      <c r="H11" s="13" t="str">
        <f t="shared" si="6"/>
        <v/>
      </c>
      <c r="I11" s="13" t="str">
        <f t="shared" si="7"/>
        <v/>
      </c>
      <c r="J11" s="13" t="str">
        <f t="shared" si="8"/>
        <v/>
      </c>
      <c r="K11" s="7" t="str">
        <f t="shared" si="9"/>
        <v/>
      </c>
      <c r="L11" s="7" t="str">
        <f t="shared" si="10"/>
        <v/>
      </c>
      <c r="M11" s="8" t="str">
        <f t="shared" si="11"/>
        <v/>
      </c>
      <c r="N11" s="14" t="str">
        <f t="shared" si="12"/>
        <v/>
      </c>
      <c r="O11" s="7" t="str">
        <f t="shared" si="13"/>
        <v/>
      </c>
      <c r="P11" s="7" t="str">
        <f t="shared" si="14"/>
        <v/>
      </c>
      <c r="Q11" s="7" t="str">
        <f t="shared" si="15"/>
        <v/>
      </c>
      <c r="R11" s="7" t="str">
        <f t="shared" si="16"/>
        <v/>
      </c>
      <c r="S11" s="7" t="str">
        <f t="shared" si="17"/>
        <v/>
      </c>
      <c r="T11" s="15" t="str">
        <f t="shared" si="18"/>
        <v/>
      </c>
      <c r="AE11" s="9" t="s">
        <v>391</v>
      </c>
      <c r="AF11" s="9" t="s">
        <v>390</v>
      </c>
      <c r="AG11" t="s">
        <v>117</v>
      </c>
      <c r="AH11">
        <v>180151200</v>
      </c>
      <c r="AI11" t="s">
        <v>118</v>
      </c>
      <c r="AJ11">
        <v>3</v>
      </c>
      <c r="AL11">
        <v>3</v>
      </c>
    </row>
    <row r="12" spans="1:38" ht="30" customHeight="1" x14ac:dyDescent="0.2">
      <c r="A12" s="11"/>
      <c r="B12" s="7" t="str">
        <f t="shared" si="0"/>
        <v/>
      </c>
      <c r="C12" s="12" t="str">
        <f t="shared" si="1"/>
        <v/>
      </c>
      <c r="D12" s="7" t="str">
        <f t="shared" si="2"/>
        <v/>
      </c>
      <c r="E12" s="7" t="str">
        <f t="shared" si="3"/>
        <v/>
      </c>
      <c r="F12" s="7" t="str">
        <f t="shared" si="4"/>
        <v/>
      </c>
      <c r="G12" s="12" t="str">
        <f t="shared" si="5"/>
        <v/>
      </c>
      <c r="H12" s="13" t="str">
        <f t="shared" si="6"/>
        <v/>
      </c>
      <c r="I12" s="13" t="str">
        <f t="shared" si="7"/>
        <v/>
      </c>
      <c r="J12" s="13" t="str">
        <f t="shared" si="8"/>
        <v/>
      </c>
      <c r="K12" s="7" t="str">
        <f t="shared" si="9"/>
        <v/>
      </c>
      <c r="L12" s="7" t="str">
        <f t="shared" si="10"/>
        <v/>
      </c>
      <c r="M12" s="8" t="str">
        <f t="shared" si="11"/>
        <v/>
      </c>
      <c r="N12" s="14" t="str">
        <f t="shared" si="12"/>
        <v/>
      </c>
      <c r="O12" s="7" t="str">
        <f t="shared" si="13"/>
        <v/>
      </c>
      <c r="P12" s="7" t="str">
        <f t="shared" si="14"/>
        <v/>
      </c>
      <c r="Q12" s="7" t="str">
        <f t="shared" si="15"/>
        <v/>
      </c>
      <c r="R12" s="7" t="str">
        <f t="shared" si="16"/>
        <v/>
      </c>
      <c r="S12" s="7" t="str">
        <f t="shared" si="17"/>
        <v/>
      </c>
      <c r="T12" s="15" t="str">
        <f t="shared" si="18"/>
        <v/>
      </c>
      <c r="AE12" s="9"/>
      <c r="AF12" s="9" t="s">
        <v>387</v>
      </c>
      <c r="AG12" t="s">
        <v>86</v>
      </c>
      <c r="AH12">
        <v>180148700</v>
      </c>
      <c r="AI12" t="s">
        <v>32</v>
      </c>
      <c r="AJ12">
        <v>4</v>
      </c>
      <c r="AL12">
        <v>4</v>
      </c>
    </row>
    <row r="13" spans="1:38" ht="30" customHeight="1" x14ac:dyDescent="0.2">
      <c r="A13" s="11"/>
      <c r="B13" s="7" t="str">
        <f t="shared" si="0"/>
        <v/>
      </c>
      <c r="C13" s="12" t="str">
        <f t="shared" si="1"/>
        <v/>
      </c>
      <c r="D13" s="7" t="str">
        <f t="shared" si="2"/>
        <v/>
      </c>
      <c r="E13" s="7" t="str">
        <f t="shared" si="3"/>
        <v/>
      </c>
      <c r="F13" s="7" t="str">
        <f t="shared" si="4"/>
        <v/>
      </c>
      <c r="G13" s="12" t="str">
        <f t="shared" si="5"/>
        <v/>
      </c>
      <c r="H13" s="13" t="str">
        <f t="shared" si="6"/>
        <v/>
      </c>
      <c r="I13" s="13" t="str">
        <f t="shared" si="7"/>
        <v/>
      </c>
      <c r="J13" s="13" t="str">
        <f t="shared" si="8"/>
        <v/>
      </c>
      <c r="K13" s="7" t="str">
        <f t="shared" si="9"/>
        <v/>
      </c>
      <c r="L13" s="7" t="str">
        <f t="shared" si="10"/>
        <v/>
      </c>
      <c r="M13" s="8" t="str">
        <f t="shared" si="11"/>
        <v/>
      </c>
      <c r="N13" s="14" t="str">
        <f t="shared" si="12"/>
        <v/>
      </c>
      <c r="O13" s="7" t="str">
        <f t="shared" si="13"/>
        <v/>
      </c>
      <c r="P13" s="7" t="str">
        <f t="shared" si="14"/>
        <v/>
      </c>
      <c r="Q13" s="7" t="str">
        <f t="shared" si="15"/>
        <v/>
      </c>
      <c r="R13" s="7" t="str">
        <f t="shared" si="16"/>
        <v/>
      </c>
      <c r="S13" s="7" t="str">
        <f t="shared" si="17"/>
        <v/>
      </c>
      <c r="T13" s="15" t="str">
        <f t="shared" si="18"/>
        <v/>
      </c>
      <c r="AG13" t="s">
        <v>194</v>
      </c>
      <c r="AH13">
        <v>180151300</v>
      </c>
      <c r="AI13" t="s">
        <v>96</v>
      </c>
      <c r="AJ13">
        <v>5</v>
      </c>
      <c r="AL13">
        <v>5</v>
      </c>
    </row>
    <row r="14" spans="1:38" ht="30" customHeight="1" x14ac:dyDescent="0.2">
      <c r="A14" s="11"/>
      <c r="B14" s="7" t="str">
        <f t="shared" si="0"/>
        <v/>
      </c>
      <c r="C14" s="12" t="str">
        <f t="shared" si="1"/>
        <v/>
      </c>
      <c r="D14" s="7" t="str">
        <f t="shared" si="2"/>
        <v/>
      </c>
      <c r="E14" s="7" t="str">
        <f t="shared" si="3"/>
        <v/>
      </c>
      <c r="F14" s="7" t="str">
        <f t="shared" si="4"/>
        <v/>
      </c>
      <c r="G14" s="12" t="str">
        <f t="shared" si="5"/>
        <v/>
      </c>
      <c r="H14" s="13" t="str">
        <f t="shared" si="6"/>
        <v/>
      </c>
      <c r="I14" s="13" t="str">
        <f t="shared" si="7"/>
        <v/>
      </c>
      <c r="J14" s="13" t="str">
        <f t="shared" si="8"/>
        <v/>
      </c>
      <c r="K14" s="7" t="str">
        <f t="shared" si="9"/>
        <v/>
      </c>
      <c r="L14" s="7" t="str">
        <f t="shared" si="10"/>
        <v/>
      </c>
      <c r="M14" s="8" t="str">
        <f t="shared" si="11"/>
        <v/>
      </c>
      <c r="N14" s="14" t="str">
        <f t="shared" si="12"/>
        <v/>
      </c>
      <c r="O14" s="7" t="str">
        <f t="shared" si="13"/>
        <v/>
      </c>
      <c r="P14" s="7" t="str">
        <f t="shared" si="14"/>
        <v/>
      </c>
      <c r="Q14" s="7" t="str">
        <f t="shared" si="15"/>
        <v/>
      </c>
      <c r="R14" s="7" t="str">
        <f t="shared" si="16"/>
        <v/>
      </c>
      <c r="S14" s="7" t="str">
        <f t="shared" si="17"/>
        <v/>
      </c>
      <c r="T14" s="15" t="str">
        <f t="shared" si="18"/>
        <v/>
      </c>
      <c r="AG14" t="s">
        <v>36</v>
      </c>
      <c r="AH14">
        <v>180162700</v>
      </c>
      <c r="AI14" t="s">
        <v>17</v>
      </c>
      <c r="AJ14">
        <v>6</v>
      </c>
    </row>
    <row r="15" spans="1:38" ht="30" customHeight="1" x14ac:dyDescent="0.2">
      <c r="A15" s="11"/>
      <c r="B15" s="7" t="str">
        <f t="shared" si="0"/>
        <v/>
      </c>
      <c r="C15" s="12" t="str">
        <f t="shared" si="1"/>
        <v/>
      </c>
      <c r="D15" s="7" t="str">
        <f t="shared" si="2"/>
        <v/>
      </c>
      <c r="E15" s="7" t="str">
        <f t="shared" si="3"/>
        <v/>
      </c>
      <c r="F15" s="7" t="str">
        <f t="shared" si="4"/>
        <v/>
      </c>
      <c r="G15" s="12" t="str">
        <f t="shared" si="5"/>
        <v/>
      </c>
      <c r="H15" s="13" t="str">
        <f t="shared" si="6"/>
        <v/>
      </c>
      <c r="I15" s="13" t="str">
        <f t="shared" si="7"/>
        <v/>
      </c>
      <c r="J15" s="13" t="str">
        <f t="shared" si="8"/>
        <v/>
      </c>
      <c r="K15" s="7" t="str">
        <f t="shared" si="9"/>
        <v/>
      </c>
      <c r="L15" s="7" t="str">
        <f t="shared" si="10"/>
        <v/>
      </c>
      <c r="M15" s="8" t="str">
        <f t="shared" si="11"/>
        <v/>
      </c>
      <c r="N15" s="14" t="str">
        <f t="shared" si="12"/>
        <v/>
      </c>
      <c r="O15" s="7" t="str">
        <f t="shared" si="13"/>
        <v/>
      </c>
      <c r="P15" s="7" t="str">
        <f t="shared" si="14"/>
        <v/>
      </c>
      <c r="Q15" s="7" t="str">
        <f t="shared" si="15"/>
        <v/>
      </c>
      <c r="R15" s="7" t="str">
        <f t="shared" si="16"/>
        <v/>
      </c>
      <c r="S15" s="7" t="str">
        <f t="shared" si="17"/>
        <v/>
      </c>
      <c r="T15" s="15" t="str">
        <f t="shared" si="18"/>
        <v/>
      </c>
      <c r="AG15" t="s">
        <v>222</v>
      </c>
      <c r="AH15">
        <v>180163500</v>
      </c>
      <c r="AI15" t="s">
        <v>223</v>
      </c>
      <c r="AJ15">
        <v>7</v>
      </c>
    </row>
    <row r="16" spans="1:38" ht="30" customHeight="1" x14ac:dyDescent="0.2">
      <c r="A16" s="11"/>
      <c r="B16" s="7" t="str">
        <f t="shared" si="0"/>
        <v/>
      </c>
      <c r="C16" s="12" t="str">
        <f t="shared" si="1"/>
        <v/>
      </c>
      <c r="D16" s="7" t="str">
        <f t="shared" si="2"/>
        <v/>
      </c>
      <c r="E16" s="7" t="str">
        <f t="shared" si="3"/>
        <v/>
      </c>
      <c r="F16" s="7" t="str">
        <f t="shared" si="4"/>
        <v/>
      </c>
      <c r="G16" s="12" t="str">
        <f t="shared" si="5"/>
        <v/>
      </c>
      <c r="H16" s="13" t="str">
        <f t="shared" si="6"/>
        <v/>
      </c>
      <c r="I16" s="13" t="str">
        <f t="shared" si="7"/>
        <v/>
      </c>
      <c r="J16" s="13" t="str">
        <f t="shared" si="8"/>
        <v/>
      </c>
      <c r="K16" s="7" t="str">
        <f t="shared" si="9"/>
        <v/>
      </c>
      <c r="L16" s="7" t="str">
        <f t="shared" si="10"/>
        <v/>
      </c>
      <c r="M16" s="8" t="str">
        <f t="shared" si="11"/>
        <v/>
      </c>
      <c r="N16" s="14" t="str">
        <f t="shared" si="12"/>
        <v/>
      </c>
      <c r="O16" s="7" t="str">
        <f t="shared" si="13"/>
        <v/>
      </c>
      <c r="P16" s="7" t="str">
        <f t="shared" si="14"/>
        <v/>
      </c>
      <c r="Q16" s="7" t="str">
        <f t="shared" si="15"/>
        <v/>
      </c>
      <c r="R16" s="7" t="str">
        <f t="shared" si="16"/>
        <v/>
      </c>
      <c r="S16" s="7" t="str">
        <f t="shared" si="17"/>
        <v/>
      </c>
      <c r="T16" s="15" t="str">
        <f t="shared" si="18"/>
        <v/>
      </c>
      <c r="AG16" t="s">
        <v>238</v>
      </c>
      <c r="AH16">
        <v>180166500</v>
      </c>
      <c r="AI16" t="s">
        <v>68</v>
      </c>
    </row>
    <row r="17" spans="1:35" ht="30" customHeight="1" x14ac:dyDescent="0.2">
      <c r="A17" s="11"/>
      <c r="B17" s="7" t="str">
        <f t="shared" si="0"/>
        <v/>
      </c>
      <c r="C17" s="12" t="str">
        <f t="shared" si="1"/>
        <v/>
      </c>
      <c r="D17" s="7" t="str">
        <f t="shared" si="2"/>
        <v/>
      </c>
      <c r="E17" s="7" t="str">
        <f t="shared" si="3"/>
        <v/>
      </c>
      <c r="F17" s="7" t="str">
        <f t="shared" si="4"/>
        <v/>
      </c>
      <c r="G17" s="12" t="str">
        <f t="shared" si="5"/>
        <v/>
      </c>
      <c r="H17" s="13" t="str">
        <f t="shared" si="6"/>
        <v/>
      </c>
      <c r="I17" s="13" t="str">
        <f t="shared" si="7"/>
        <v/>
      </c>
      <c r="J17" s="13" t="str">
        <f t="shared" si="8"/>
        <v/>
      </c>
      <c r="K17" s="7" t="str">
        <f t="shared" si="9"/>
        <v/>
      </c>
      <c r="L17" s="7" t="str">
        <f t="shared" si="10"/>
        <v/>
      </c>
      <c r="M17" s="8" t="str">
        <f t="shared" si="11"/>
        <v/>
      </c>
      <c r="N17" s="14" t="str">
        <f t="shared" si="12"/>
        <v/>
      </c>
      <c r="O17" s="7" t="str">
        <f t="shared" si="13"/>
        <v/>
      </c>
      <c r="P17" s="7" t="str">
        <f t="shared" si="14"/>
        <v/>
      </c>
      <c r="Q17" s="7" t="str">
        <f t="shared" si="15"/>
        <v/>
      </c>
      <c r="R17" s="7" t="str">
        <f t="shared" si="16"/>
        <v/>
      </c>
      <c r="S17" s="7" t="str">
        <f t="shared" si="17"/>
        <v/>
      </c>
      <c r="T17" s="15" t="str">
        <f t="shared" si="18"/>
        <v/>
      </c>
      <c r="AG17" t="s">
        <v>235</v>
      </c>
      <c r="AH17">
        <v>180166700</v>
      </c>
      <c r="AI17" t="s">
        <v>78</v>
      </c>
    </row>
    <row r="18" spans="1:35" ht="30" customHeight="1" x14ac:dyDescent="0.2">
      <c r="A18" s="11"/>
      <c r="B18" s="7" t="str">
        <f t="shared" si="0"/>
        <v/>
      </c>
      <c r="C18" s="12" t="str">
        <f t="shared" si="1"/>
        <v/>
      </c>
      <c r="D18" s="7" t="str">
        <f t="shared" si="2"/>
        <v/>
      </c>
      <c r="E18" s="7" t="str">
        <f t="shared" si="3"/>
        <v/>
      </c>
      <c r="F18" s="7" t="str">
        <f t="shared" si="4"/>
        <v/>
      </c>
      <c r="G18" s="12" t="str">
        <f t="shared" si="5"/>
        <v/>
      </c>
      <c r="H18" s="13" t="str">
        <f t="shared" si="6"/>
        <v/>
      </c>
      <c r="I18" s="13" t="str">
        <f t="shared" si="7"/>
        <v/>
      </c>
      <c r="J18" s="13" t="str">
        <f t="shared" si="8"/>
        <v/>
      </c>
      <c r="K18" s="7" t="str">
        <f t="shared" si="9"/>
        <v/>
      </c>
      <c r="L18" s="7" t="str">
        <f t="shared" si="10"/>
        <v/>
      </c>
      <c r="M18" s="8" t="str">
        <f t="shared" si="11"/>
        <v/>
      </c>
      <c r="N18" s="14" t="str">
        <f t="shared" si="12"/>
        <v/>
      </c>
      <c r="O18" s="7" t="str">
        <f t="shared" si="13"/>
        <v/>
      </c>
      <c r="P18" s="7" t="str">
        <f t="shared" si="14"/>
        <v/>
      </c>
      <c r="Q18" s="7" t="str">
        <f t="shared" si="15"/>
        <v/>
      </c>
      <c r="R18" s="7" t="str">
        <f t="shared" si="16"/>
        <v/>
      </c>
      <c r="S18" s="7" t="str">
        <f t="shared" si="17"/>
        <v/>
      </c>
      <c r="T18" s="15" t="str">
        <f t="shared" si="18"/>
        <v/>
      </c>
      <c r="AG18" t="s">
        <v>228</v>
      </c>
      <c r="AH18">
        <v>180166200</v>
      </c>
      <c r="AI18" t="s">
        <v>84</v>
      </c>
    </row>
    <row r="19" spans="1:35" ht="30" customHeight="1" x14ac:dyDescent="0.2">
      <c r="A19" s="11"/>
      <c r="B19" s="7" t="str">
        <f t="shared" si="0"/>
        <v/>
      </c>
      <c r="C19" s="12" t="str">
        <f t="shared" si="1"/>
        <v/>
      </c>
      <c r="D19" s="7" t="str">
        <f t="shared" si="2"/>
        <v/>
      </c>
      <c r="E19" s="7" t="str">
        <f t="shared" si="3"/>
        <v/>
      </c>
      <c r="F19" s="7" t="str">
        <f t="shared" si="4"/>
        <v/>
      </c>
      <c r="G19" s="12" t="str">
        <f t="shared" si="5"/>
        <v/>
      </c>
      <c r="H19" s="13" t="str">
        <f t="shared" si="6"/>
        <v/>
      </c>
      <c r="I19" s="13" t="str">
        <f t="shared" si="7"/>
        <v/>
      </c>
      <c r="J19" s="13" t="str">
        <f t="shared" si="8"/>
        <v/>
      </c>
      <c r="K19" s="7" t="str">
        <f t="shared" si="9"/>
        <v/>
      </c>
      <c r="L19" s="7" t="str">
        <f t="shared" si="10"/>
        <v/>
      </c>
      <c r="M19" s="8" t="str">
        <f t="shared" si="11"/>
        <v/>
      </c>
      <c r="N19" s="14" t="str">
        <f t="shared" si="12"/>
        <v/>
      </c>
      <c r="O19" s="7" t="str">
        <f t="shared" si="13"/>
        <v/>
      </c>
      <c r="P19" s="7" t="str">
        <f t="shared" si="14"/>
        <v/>
      </c>
      <c r="Q19" s="7" t="str">
        <f t="shared" si="15"/>
        <v/>
      </c>
      <c r="R19" s="7" t="str">
        <f t="shared" si="16"/>
        <v/>
      </c>
      <c r="S19" s="7" t="str">
        <f t="shared" si="17"/>
        <v/>
      </c>
      <c r="T19" s="15" t="str">
        <f t="shared" si="18"/>
        <v/>
      </c>
      <c r="AG19" t="s">
        <v>240</v>
      </c>
      <c r="AH19">
        <v>180166800</v>
      </c>
      <c r="AI19" t="s">
        <v>11</v>
      </c>
    </row>
    <row r="20" spans="1:35" ht="30" customHeight="1" x14ac:dyDescent="0.2">
      <c r="A20" s="11"/>
      <c r="B20" s="7" t="str">
        <f t="shared" si="0"/>
        <v/>
      </c>
      <c r="C20" s="12" t="str">
        <f t="shared" si="1"/>
        <v/>
      </c>
      <c r="D20" s="7" t="str">
        <f t="shared" si="2"/>
        <v/>
      </c>
      <c r="E20" s="7" t="str">
        <f t="shared" si="3"/>
        <v/>
      </c>
      <c r="F20" s="7" t="str">
        <f t="shared" si="4"/>
        <v/>
      </c>
      <c r="G20" s="12" t="str">
        <f t="shared" si="5"/>
        <v/>
      </c>
      <c r="H20" s="13" t="str">
        <f t="shared" si="6"/>
        <v/>
      </c>
      <c r="I20" s="13" t="str">
        <f t="shared" si="7"/>
        <v/>
      </c>
      <c r="J20" s="13" t="str">
        <f t="shared" si="8"/>
        <v/>
      </c>
      <c r="K20" s="7" t="str">
        <f t="shared" si="9"/>
        <v/>
      </c>
      <c r="L20" s="7" t="str">
        <f t="shared" si="10"/>
        <v/>
      </c>
      <c r="M20" s="8" t="str">
        <f t="shared" si="11"/>
        <v/>
      </c>
      <c r="N20" s="14" t="str">
        <f t="shared" si="12"/>
        <v/>
      </c>
      <c r="O20" s="7" t="str">
        <f t="shared" si="13"/>
        <v/>
      </c>
      <c r="P20" s="7" t="str">
        <f t="shared" si="14"/>
        <v/>
      </c>
      <c r="Q20" s="7" t="str">
        <f t="shared" si="15"/>
        <v/>
      </c>
      <c r="R20" s="7" t="str">
        <f t="shared" si="16"/>
        <v/>
      </c>
      <c r="S20" s="7" t="str">
        <f t="shared" si="17"/>
        <v/>
      </c>
      <c r="T20" s="15" t="str">
        <f t="shared" si="18"/>
        <v/>
      </c>
      <c r="AG20" t="s">
        <v>188</v>
      </c>
      <c r="AH20">
        <v>180148900</v>
      </c>
      <c r="AI20" t="s">
        <v>13</v>
      </c>
    </row>
    <row r="21" spans="1:35" ht="30" customHeight="1" x14ac:dyDescent="0.2">
      <c r="A21" s="11"/>
      <c r="B21" s="7" t="str">
        <f t="shared" si="0"/>
        <v/>
      </c>
      <c r="C21" s="12" t="str">
        <f t="shared" si="1"/>
        <v/>
      </c>
      <c r="D21" s="7" t="str">
        <f t="shared" si="2"/>
        <v/>
      </c>
      <c r="E21" s="7" t="str">
        <f t="shared" si="3"/>
        <v/>
      </c>
      <c r="F21" s="7" t="str">
        <f t="shared" si="4"/>
        <v/>
      </c>
      <c r="G21" s="12" t="str">
        <f t="shared" si="5"/>
        <v/>
      </c>
      <c r="H21" s="13" t="str">
        <f t="shared" si="6"/>
        <v/>
      </c>
      <c r="I21" s="13" t="str">
        <f t="shared" si="7"/>
        <v/>
      </c>
      <c r="J21" s="13" t="str">
        <f t="shared" si="8"/>
        <v/>
      </c>
      <c r="K21" s="7" t="str">
        <f t="shared" si="9"/>
        <v/>
      </c>
      <c r="L21" s="7" t="str">
        <f t="shared" si="10"/>
        <v/>
      </c>
      <c r="M21" s="8" t="str">
        <f t="shared" si="11"/>
        <v/>
      </c>
      <c r="N21" s="14" t="str">
        <f t="shared" si="12"/>
        <v/>
      </c>
      <c r="O21" s="7" t="str">
        <f t="shared" si="13"/>
        <v/>
      </c>
      <c r="P21" s="7" t="str">
        <f t="shared" si="14"/>
        <v/>
      </c>
      <c r="Q21" s="7" t="str">
        <f t="shared" si="15"/>
        <v/>
      </c>
      <c r="R21" s="7" t="str">
        <f t="shared" si="16"/>
        <v/>
      </c>
      <c r="S21" s="7" t="str">
        <f t="shared" si="17"/>
        <v/>
      </c>
      <c r="T21" s="15" t="str">
        <f t="shared" si="18"/>
        <v/>
      </c>
      <c r="AG21" t="s">
        <v>229</v>
      </c>
      <c r="AH21">
        <v>180166100</v>
      </c>
      <c r="AI21" t="s">
        <v>13</v>
      </c>
    </row>
    <row r="22" spans="1:35" ht="30" customHeight="1" x14ac:dyDescent="0.2">
      <c r="A22" s="11"/>
      <c r="B22" s="7" t="str">
        <f t="shared" si="0"/>
        <v/>
      </c>
      <c r="C22" s="12" t="str">
        <f t="shared" si="1"/>
        <v/>
      </c>
      <c r="D22" s="7" t="str">
        <f t="shared" si="2"/>
        <v/>
      </c>
      <c r="E22" s="7" t="str">
        <f t="shared" si="3"/>
        <v/>
      </c>
      <c r="F22" s="7" t="str">
        <f t="shared" si="4"/>
        <v/>
      </c>
      <c r="G22" s="12" t="str">
        <f t="shared" si="5"/>
        <v/>
      </c>
      <c r="H22" s="13" t="str">
        <f t="shared" si="6"/>
        <v/>
      </c>
      <c r="I22" s="13" t="str">
        <f t="shared" si="7"/>
        <v/>
      </c>
      <c r="J22" s="13" t="str">
        <f t="shared" si="8"/>
        <v/>
      </c>
      <c r="K22" s="7" t="str">
        <f t="shared" si="9"/>
        <v/>
      </c>
      <c r="L22" s="7" t="str">
        <f t="shared" si="10"/>
        <v/>
      </c>
      <c r="M22" s="8" t="str">
        <f t="shared" si="11"/>
        <v/>
      </c>
      <c r="N22" s="14" t="str">
        <f t="shared" si="12"/>
        <v/>
      </c>
      <c r="O22" s="7" t="str">
        <f t="shared" si="13"/>
        <v/>
      </c>
      <c r="P22" s="7" t="str">
        <f t="shared" si="14"/>
        <v/>
      </c>
      <c r="Q22" s="7" t="str">
        <f t="shared" si="15"/>
        <v/>
      </c>
      <c r="R22" s="7" t="str">
        <f t="shared" si="16"/>
        <v/>
      </c>
      <c r="S22" s="7" t="str">
        <f t="shared" si="17"/>
        <v/>
      </c>
      <c r="T22" s="15" t="str">
        <f t="shared" si="18"/>
        <v/>
      </c>
      <c r="AG22" t="s">
        <v>243</v>
      </c>
      <c r="AH22">
        <v>180166900</v>
      </c>
      <c r="AI22" t="s">
        <v>216</v>
      </c>
    </row>
    <row r="23" spans="1:35" ht="30" customHeight="1" x14ac:dyDescent="0.2">
      <c r="A23" s="11"/>
      <c r="B23" s="7" t="str">
        <f t="shared" si="0"/>
        <v/>
      </c>
      <c r="C23" s="12" t="str">
        <f t="shared" si="1"/>
        <v/>
      </c>
      <c r="D23" s="7" t="str">
        <f t="shared" si="2"/>
        <v/>
      </c>
      <c r="E23" s="7" t="str">
        <f t="shared" si="3"/>
        <v/>
      </c>
      <c r="F23" s="7" t="str">
        <f t="shared" si="4"/>
        <v/>
      </c>
      <c r="G23" s="12" t="str">
        <f t="shared" si="5"/>
        <v/>
      </c>
      <c r="H23" s="13" t="str">
        <f t="shared" si="6"/>
        <v/>
      </c>
      <c r="I23" s="13" t="str">
        <f t="shared" si="7"/>
        <v/>
      </c>
      <c r="J23" s="13" t="str">
        <f t="shared" si="8"/>
        <v/>
      </c>
      <c r="K23" s="7" t="str">
        <f t="shared" si="9"/>
        <v/>
      </c>
      <c r="L23" s="7" t="str">
        <f t="shared" si="10"/>
        <v/>
      </c>
      <c r="M23" s="8" t="str">
        <f t="shared" si="11"/>
        <v/>
      </c>
      <c r="N23" s="14" t="str">
        <f t="shared" si="12"/>
        <v/>
      </c>
      <c r="O23" s="7" t="str">
        <f t="shared" si="13"/>
        <v/>
      </c>
      <c r="P23" s="7" t="str">
        <f t="shared" si="14"/>
        <v/>
      </c>
      <c r="Q23" s="7" t="str">
        <f t="shared" si="15"/>
        <v/>
      </c>
      <c r="R23" s="7" t="str">
        <f t="shared" si="16"/>
        <v/>
      </c>
      <c r="S23" s="7" t="str">
        <f t="shared" si="17"/>
        <v/>
      </c>
      <c r="T23" s="15" t="str">
        <f t="shared" si="18"/>
        <v/>
      </c>
      <c r="AG23" t="s">
        <v>244</v>
      </c>
      <c r="AH23">
        <v>180167000</v>
      </c>
      <c r="AI23" t="s">
        <v>114</v>
      </c>
    </row>
    <row r="24" spans="1:35" ht="30" customHeight="1" x14ac:dyDescent="0.2">
      <c r="A24" s="11"/>
      <c r="B24" s="7" t="str">
        <f t="shared" si="0"/>
        <v/>
      </c>
      <c r="C24" s="12" t="str">
        <f t="shared" si="1"/>
        <v/>
      </c>
      <c r="D24" s="7" t="str">
        <f t="shared" si="2"/>
        <v/>
      </c>
      <c r="E24" s="7" t="str">
        <f t="shared" si="3"/>
        <v/>
      </c>
      <c r="F24" s="7" t="str">
        <f t="shared" si="4"/>
        <v/>
      </c>
      <c r="G24" s="12" t="str">
        <f t="shared" si="5"/>
        <v/>
      </c>
      <c r="H24" s="13" t="str">
        <f t="shared" si="6"/>
        <v/>
      </c>
      <c r="I24" s="13" t="str">
        <f t="shared" si="7"/>
        <v/>
      </c>
      <c r="J24" s="13" t="str">
        <f t="shared" si="8"/>
        <v/>
      </c>
      <c r="K24" s="7" t="str">
        <f t="shared" si="9"/>
        <v/>
      </c>
      <c r="L24" s="7" t="str">
        <f t="shared" si="10"/>
        <v/>
      </c>
      <c r="M24" s="8" t="str">
        <f t="shared" si="11"/>
        <v/>
      </c>
      <c r="N24" s="14" t="str">
        <f t="shared" si="12"/>
        <v/>
      </c>
      <c r="O24" s="7" t="str">
        <f t="shared" si="13"/>
        <v/>
      </c>
      <c r="P24" s="7" t="str">
        <f t="shared" si="14"/>
        <v/>
      </c>
      <c r="Q24" s="7" t="str">
        <f t="shared" si="15"/>
        <v/>
      </c>
      <c r="R24" s="7" t="str">
        <f t="shared" si="16"/>
        <v/>
      </c>
      <c r="S24" s="7" t="str">
        <f t="shared" si="17"/>
        <v/>
      </c>
      <c r="T24" s="15" t="str">
        <f t="shared" si="18"/>
        <v/>
      </c>
      <c r="AG24" t="s">
        <v>234</v>
      </c>
      <c r="AH24">
        <v>180168400</v>
      </c>
      <c r="AI24" t="s">
        <v>121</v>
      </c>
    </row>
    <row r="25" spans="1:35" ht="30" customHeight="1" x14ac:dyDescent="0.2">
      <c r="A25" s="11"/>
      <c r="B25" s="7" t="str">
        <f t="shared" si="0"/>
        <v/>
      </c>
      <c r="C25" s="12" t="str">
        <f t="shared" si="1"/>
        <v/>
      </c>
      <c r="D25" s="7" t="str">
        <f t="shared" si="2"/>
        <v/>
      </c>
      <c r="E25" s="7" t="str">
        <f t="shared" si="3"/>
        <v/>
      </c>
      <c r="F25" s="7" t="str">
        <f t="shared" si="4"/>
        <v/>
      </c>
      <c r="G25" s="12" t="str">
        <f t="shared" si="5"/>
        <v/>
      </c>
      <c r="H25" s="13" t="str">
        <f t="shared" si="6"/>
        <v/>
      </c>
      <c r="I25" s="13" t="str">
        <f t="shared" si="7"/>
        <v/>
      </c>
      <c r="J25" s="13" t="str">
        <f t="shared" si="8"/>
        <v/>
      </c>
      <c r="K25" s="7" t="str">
        <f t="shared" si="9"/>
        <v/>
      </c>
      <c r="L25" s="7" t="str">
        <f t="shared" si="10"/>
        <v/>
      </c>
      <c r="M25" s="8" t="str">
        <f t="shared" si="11"/>
        <v/>
      </c>
      <c r="N25" s="14" t="str">
        <f t="shared" si="12"/>
        <v/>
      </c>
      <c r="O25" s="7" t="str">
        <f t="shared" si="13"/>
        <v/>
      </c>
      <c r="P25" s="7" t="str">
        <f t="shared" si="14"/>
        <v/>
      </c>
      <c r="Q25" s="7" t="str">
        <f t="shared" si="15"/>
        <v/>
      </c>
      <c r="R25" s="7" t="str">
        <f t="shared" si="16"/>
        <v/>
      </c>
      <c r="S25" s="7" t="str">
        <f t="shared" si="17"/>
        <v/>
      </c>
      <c r="T25" s="15" t="str">
        <f t="shared" si="18"/>
        <v/>
      </c>
      <c r="AG25" t="s">
        <v>71</v>
      </c>
      <c r="AH25">
        <v>180149000</v>
      </c>
      <c r="AI25" t="s">
        <v>49</v>
      </c>
    </row>
    <row r="26" spans="1:35" ht="30" customHeight="1" x14ac:dyDescent="0.2">
      <c r="A26" s="11"/>
      <c r="B26" s="7" t="str">
        <f t="shared" si="0"/>
        <v/>
      </c>
      <c r="C26" s="12" t="str">
        <f t="shared" si="1"/>
        <v/>
      </c>
      <c r="D26" s="7" t="str">
        <f t="shared" si="2"/>
        <v/>
      </c>
      <c r="E26" s="7" t="str">
        <f t="shared" si="3"/>
        <v/>
      </c>
      <c r="F26" s="7" t="str">
        <f t="shared" si="4"/>
        <v/>
      </c>
      <c r="G26" s="12" t="str">
        <f t="shared" si="5"/>
        <v/>
      </c>
      <c r="H26" s="13" t="str">
        <f t="shared" si="6"/>
        <v/>
      </c>
      <c r="I26" s="13" t="str">
        <f t="shared" si="7"/>
        <v/>
      </c>
      <c r="J26" s="13" t="str">
        <f t="shared" si="8"/>
        <v/>
      </c>
      <c r="K26" s="7" t="str">
        <f t="shared" si="9"/>
        <v/>
      </c>
      <c r="L26" s="7" t="str">
        <f t="shared" si="10"/>
        <v/>
      </c>
      <c r="M26" s="8" t="str">
        <f t="shared" si="11"/>
        <v/>
      </c>
      <c r="N26" s="14" t="str">
        <f t="shared" si="12"/>
        <v/>
      </c>
      <c r="O26" s="7" t="str">
        <f t="shared" si="13"/>
        <v/>
      </c>
      <c r="P26" s="7" t="str">
        <f t="shared" si="14"/>
        <v/>
      </c>
      <c r="Q26" s="7" t="str">
        <f t="shared" si="15"/>
        <v/>
      </c>
      <c r="R26" s="7" t="str">
        <f t="shared" si="16"/>
        <v/>
      </c>
      <c r="S26" s="7" t="str">
        <f t="shared" si="17"/>
        <v/>
      </c>
      <c r="T26" s="15" t="str">
        <f t="shared" si="18"/>
        <v/>
      </c>
      <c r="AG26" t="s">
        <v>231</v>
      </c>
      <c r="AH26">
        <v>180167100</v>
      </c>
      <c r="AI26" t="s">
        <v>135</v>
      </c>
    </row>
    <row r="27" spans="1:35" ht="30" customHeight="1" x14ac:dyDescent="0.2">
      <c r="A27" s="11"/>
      <c r="B27" s="7" t="str">
        <f t="shared" si="0"/>
        <v/>
      </c>
      <c r="C27" s="12" t="str">
        <f t="shared" si="1"/>
        <v/>
      </c>
      <c r="D27" s="7" t="str">
        <f t="shared" si="2"/>
        <v/>
      </c>
      <c r="E27" s="7" t="str">
        <f t="shared" si="3"/>
        <v/>
      </c>
      <c r="F27" s="7" t="str">
        <f t="shared" si="4"/>
        <v/>
      </c>
      <c r="G27" s="12" t="str">
        <f t="shared" si="5"/>
        <v/>
      </c>
      <c r="H27" s="13" t="str">
        <f t="shared" si="6"/>
        <v/>
      </c>
      <c r="I27" s="13" t="str">
        <f t="shared" si="7"/>
        <v/>
      </c>
      <c r="J27" s="13" t="str">
        <f t="shared" si="8"/>
        <v/>
      </c>
      <c r="K27" s="7" t="str">
        <f t="shared" si="9"/>
        <v/>
      </c>
      <c r="L27" s="7" t="str">
        <f t="shared" si="10"/>
        <v/>
      </c>
      <c r="M27" s="8" t="str">
        <f t="shared" si="11"/>
        <v/>
      </c>
      <c r="N27" s="14" t="str">
        <f t="shared" si="12"/>
        <v/>
      </c>
      <c r="O27" s="7" t="str">
        <f t="shared" si="13"/>
        <v/>
      </c>
      <c r="P27" s="7" t="str">
        <f t="shared" si="14"/>
        <v/>
      </c>
      <c r="Q27" s="7" t="str">
        <f t="shared" si="15"/>
        <v/>
      </c>
      <c r="R27" s="7" t="str">
        <f t="shared" si="16"/>
        <v/>
      </c>
      <c r="S27" s="7" t="str">
        <f t="shared" si="17"/>
        <v/>
      </c>
      <c r="T27" s="15" t="str">
        <f t="shared" si="18"/>
        <v/>
      </c>
      <c r="AG27" t="s">
        <v>236</v>
      </c>
      <c r="AH27">
        <v>180167200</v>
      </c>
      <c r="AI27" t="s">
        <v>27</v>
      </c>
    </row>
    <row r="28" spans="1:35" ht="30" customHeight="1" x14ac:dyDescent="0.2">
      <c r="A28" s="11"/>
      <c r="B28" s="7" t="str">
        <f t="shared" si="0"/>
        <v/>
      </c>
      <c r="C28" s="12" t="str">
        <f t="shared" si="1"/>
        <v/>
      </c>
      <c r="D28" s="7" t="str">
        <f t="shared" si="2"/>
        <v/>
      </c>
      <c r="E28" s="7" t="str">
        <f t="shared" si="3"/>
        <v/>
      </c>
      <c r="F28" s="7" t="str">
        <f t="shared" si="4"/>
        <v/>
      </c>
      <c r="G28" s="12" t="str">
        <f t="shared" si="5"/>
        <v/>
      </c>
      <c r="H28" s="13" t="str">
        <f t="shared" si="6"/>
        <v/>
      </c>
      <c r="I28" s="13" t="str">
        <f t="shared" si="7"/>
        <v/>
      </c>
      <c r="J28" s="13" t="str">
        <f t="shared" si="8"/>
        <v/>
      </c>
      <c r="K28" s="7" t="str">
        <f t="shared" si="9"/>
        <v/>
      </c>
      <c r="L28" s="7" t="str">
        <f t="shared" si="10"/>
        <v/>
      </c>
      <c r="M28" s="8" t="str">
        <f t="shared" si="11"/>
        <v/>
      </c>
      <c r="N28" s="14" t="str">
        <f t="shared" si="12"/>
        <v/>
      </c>
      <c r="O28" s="7" t="str">
        <f t="shared" si="13"/>
        <v/>
      </c>
      <c r="P28" s="7" t="str">
        <f t="shared" si="14"/>
        <v/>
      </c>
      <c r="Q28" s="7" t="str">
        <f t="shared" si="15"/>
        <v/>
      </c>
      <c r="R28" s="7" t="str">
        <f t="shared" si="16"/>
        <v/>
      </c>
      <c r="S28" s="7" t="str">
        <f t="shared" si="17"/>
        <v/>
      </c>
      <c r="T28" s="15" t="str">
        <f t="shared" si="18"/>
        <v/>
      </c>
      <c r="AG28" t="s">
        <v>233</v>
      </c>
      <c r="AH28">
        <v>180167300</v>
      </c>
      <c r="AI28" t="s">
        <v>90</v>
      </c>
    </row>
    <row r="29" spans="1:35" ht="30" customHeight="1" x14ac:dyDescent="0.2">
      <c r="A29" s="11"/>
      <c r="B29" s="7" t="str">
        <f t="shared" si="0"/>
        <v/>
      </c>
      <c r="C29" s="12" t="str">
        <f t="shared" si="1"/>
        <v/>
      </c>
      <c r="D29" s="7" t="str">
        <f t="shared" si="2"/>
        <v/>
      </c>
      <c r="E29" s="7" t="str">
        <f t="shared" si="3"/>
        <v/>
      </c>
      <c r="F29" s="7" t="str">
        <f t="shared" si="4"/>
        <v/>
      </c>
      <c r="G29" s="12" t="str">
        <f t="shared" si="5"/>
        <v/>
      </c>
      <c r="H29" s="13" t="str">
        <f t="shared" si="6"/>
        <v/>
      </c>
      <c r="I29" s="13" t="str">
        <f t="shared" si="7"/>
        <v/>
      </c>
      <c r="J29" s="13" t="str">
        <f t="shared" si="8"/>
        <v/>
      </c>
      <c r="K29" s="7" t="str">
        <f t="shared" si="9"/>
        <v/>
      </c>
      <c r="L29" s="7" t="str">
        <f t="shared" si="10"/>
        <v/>
      </c>
      <c r="M29" s="8" t="str">
        <f t="shared" si="11"/>
        <v/>
      </c>
      <c r="N29" s="14" t="str">
        <f t="shared" si="12"/>
        <v/>
      </c>
      <c r="O29" s="7" t="str">
        <f t="shared" si="13"/>
        <v/>
      </c>
      <c r="P29" s="7" t="str">
        <f t="shared" si="14"/>
        <v/>
      </c>
      <c r="Q29" s="7" t="str">
        <f t="shared" si="15"/>
        <v/>
      </c>
      <c r="R29" s="7" t="str">
        <f t="shared" si="16"/>
        <v/>
      </c>
      <c r="S29" s="7" t="str">
        <f t="shared" si="17"/>
        <v/>
      </c>
      <c r="T29" s="15" t="str">
        <f t="shared" si="18"/>
        <v/>
      </c>
      <c r="AG29" t="s">
        <v>241</v>
      </c>
      <c r="AH29">
        <v>180167400</v>
      </c>
      <c r="AI29" t="s">
        <v>93</v>
      </c>
    </row>
    <row r="30" spans="1:35" ht="30" customHeight="1" x14ac:dyDescent="0.2">
      <c r="A30" s="11"/>
      <c r="B30" s="7" t="str">
        <f t="shared" si="0"/>
        <v/>
      </c>
      <c r="C30" s="12" t="str">
        <f t="shared" si="1"/>
        <v/>
      </c>
      <c r="D30" s="7" t="str">
        <f t="shared" si="2"/>
        <v/>
      </c>
      <c r="E30" s="7" t="str">
        <f t="shared" si="3"/>
        <v/>
      </c>
      <c r="F30" s="7" t="str">
        <f t="shared" si="4"/>
        <v/>
      </c>
      <c r="G30" s="12" t="str">
        <f t="shared" si="5"/>
        <v/>
      </c>
      <c r="H30" s="13" t="str">
        <f t="shared" si="6"/>
        <v/>
      </c>
      <c r="I30" s="13" t="str">
        <f t="shared" si="7"/>
        <v/>
      </c>
      <c r="J30" s="13" t="str">
        <f t="shared" si="8"/>
        <v/>
      </c>
      <c r="K30" s="7" t="str">
        <f t="shared" si="9"/>
        <v/>
      </c>
      <c r="L30" s="7" t="str">
        <f t="shared" si="10"/>
        <v/>
      </c>
      <c r="M30" s="8" t="str">
        <f t="shared" si="11"/>
        <v/>
      </c>
      <c r="N30" s="14" t="str">
        <f t="shared" si="12"/>
        <v/>
      </c>
      <c r="O30" s="7" t="str">
        <f t="shared" si="13"/>
        <v/>
      </c>
      <c r="P30" s="7" t="str">
        <f t="shared" si="14"/>
        <v/>
      </c>
      <c r="Q30" s="7" t="str">
        <f t="shared" si="15"/>
        <v/>
      </c>
      <c r="R30" s="7" t="str">
        <f t="shared" si="16"/>
        <v/>
      </c>
      <c r="S30" s="7" t="str">
        <f t="shared" si="17"/>
        <v/>
      </c>
      <c r="T30" s="15" t="str">
        <f t="shared" si="18"/>
        <v/>
      </c>
      <c r="AG30" t="s">
        <v>239</v>
      </c>
      <c r="AH30">
        <v>180167500</v>
      </c>
      <c r="AI30" t="s">
        <v>203</v>
      </c>
    </row>
    <row r="31" spans="1:35" ht="30" customHeight="1" x14ac:dyDescent="0.2">
      <c r="A31" s="11"/>
      <c r="B31" s="7" t="str">
        <f t="shared" si="0"/>
        <v/>
      </c>
      <c r="C31" s="12" t="str">
        <f t="shared" si="1"/>
        <v/>
      </c>
      <c r="D31" s="7" t="str">
        <f t="shared" si="2"/>
        <v/>
      </c>
      <c r="E31" s="7" t="str">
        <f t="shared" si="3"/>
        <v/>
      </c>
      <c r="F31" s="7" t="str">
        <f t="shared" si="4"/>
        <v/>
      </c>
      <c r="G31" s="12" t="str">
        <f t="shared" si="5"/>
        <v/>
      </c>
      <c r="H31" s="13" t="str">
        <f t="shared" si="6"/>
        <v/>
      </c>
      <c r="I31" s="13" t="str">
        <f t="shared" si="7"/>
        <v/>
      </c>
      <c r="J31" s="13" t="str">
        <f t="shared" si="8"/>
        <v/>
      </c>
      <c r="K31" s="7" t="str">
        <f t="shared" si="9"/>
        <v/>
      </c>
      <c r="L31" s="7" t="str">
        <f t="shared" si="10"/>
        <v/>
      </c>
      <c r="M31" s="8" t="str">
        <f t="shared" si="11"/>
        <v/>
      </c>
      <c r="N31" s="14" t="str">
        <f t="shared" si="12"/>
        <v/>
      </c>
      <c r="O31" s="7" t="str">
        <f t="shared" si="13"/>
        <v/>
      </c>
      <c r="P31" s="7" t="str">
        <f t="shared" si="14"/>
        <v/>
      </c>
      <c r="Q31" s="7" t="str">
        <f t="shared" si="15"/>
        <v/>
      </c>
      <c r="R31" s="7" t="str">
        <f t="shared" si="16"/>
        <v/>
      </c>
      <c r="S31" s="7" t="str">
        <f t="shared" si="17"/>
        <v/>
      </c>
      <c r="T31" s="15" t="str">
        <f t="shared" si="18"/>
        <v/>
      </c>
      <c r="AG31" t="s">
        <v>237</v>
      </c>
      <c r="AH31">
        <v>180167600</v>
      </c>
      <c r="AI31" t="s">
        <v>51</v>
      </c>
    </row>
    <row r="32" spans="1:35" ht="30" customHeight="1" x14ac:dyDescent="0.2">
      <c r="A32" s="11"/>
      <c r="B32" s="7" t="str">
        <f t="shared" si="0"/>
        <v/>
      </c>
      <c r="C32" s="12" t="str">
        <f t="shared" si="1"/>
        <v/>
      </c>
      <c r="D32" s="7" t="str">
        <f t="shared" si="2"/>
        <v/>
      </c>
      <c r="E32" s="7" t="str">
        <f t="shared" si="3"/>
        <v/>
      </c>
      <c r="F32" s="7" t="str">
        <f t="shared" si="4"/>
        <v/>
      </c>
      <c r="G32" s="12" t="str">
        <f t="shared" si="5"/>
        <v/>
      </c>
      <c r="H32" s="13" t="str">
        <f t="shared" si="6"/>
        <v/>
      </c>
      <c r="I32" s="13" t="str">
        <f t="shared" si="7"/>
        <v/>
      </c>
      <c r="J32" s="13" t="str">
        <f t="shared" si="8"/>
        <v/>
      </c>
      <c r="K32" s="7" t="str">
        <f t="shared" si="9"/>
        <v/>
      </c>
      <c r="L32" s="7" t="str">
        <f t="shared" si="10"/>
        <v/>
      </c>
      <c r="M32" s="8" t="str">
        <f t="shared" si="11"/>
        <v/>
      </c>
      <c r="N32" s="14" t="str">
        <f t="shared" si="12"/>
        <v/>
      </c>
      <c r="O32" s="7" t="str">
        <f t="shared" si="13"/>
        <v/>
      </c>
      <c r="P32" s="7" t="str">
        <f t="shared" si="14"/>
        <v/>
      </c>
      <c r="Q32" s="7" t="str">
        <f t="shared" si="15"/>
        <v/>
      </c>
      <c r="R32" s="7" t="str">
        <f t="shared" si="16"/>
        <v/>
      </c>
      <c r="S32" s="7" t="str">
        <f t="shared" si="17"/>
        <v/>
      </c>
      <c r="T32" s="15" t="str">
        <f t="shared" si="18"/>
        <v/>
      </c>
      <c r="AG32" t="s">
        <v>242</v>
      </c>
      <c r="AH32">
        <v>180167700</v>
      </c>
      <c r="AI32" t="s">
        <v>40</v>
      </c>
    </row>
    <row r="33" spans="1:35" ht="30" customHeight="1" x14ac:dyDescent="0.2">
      <c r="A33" s="11"/>
      <c r="B33" s="7" t="str">
        <f t="shared" si="0"/>
        <v/>
      </c>
      <c r="C33" s="12" t="str">
        <f t="shared" si="1"/>
        <v/>
      </c>
      <c r="D33" s="7" t="str">
        <f t="shared" si="2"/>
        <v/>
      </c>
      <c r="E33" s="7" t="str">
        <f t="shared" si="3"/>
        <v/>
      </c>
      <c r="F33" s="7" t="str">
        <f t="shared" si="4"/>
        <v/>
      </c>
      <c r="G33" s="12" t="str">
        <f t="shared" si="5"/>
        <v/>
      </c>
      <c r="H33" s="13" t="str">
        <f t="shared" si="6"/>
        <v/>
      </c>
      <c r="I33" s="13" t="str">
        <f t="shared" si="7"/>
        <v/>
      </c>
      <c r="J33" s="13" t="str">
        <f t="shared" si="8"/>
        <v/>
      </c>
      <c r="K33" s="7" t="str">
        <f t="shared" si="9"/>
        <v/>
      </c>
      <c r="L33" s="7" t="str">
        <f t="shared" si="10"/>
        <v/>
      </c>
      <c r="M33" s="8" t="str">
        <f t="shared" si="11"/>
        <v/>
      </c>
      <c r="N33" s="14" t="str">
        <f t="shared" si="12"/>
        <v/>
      </c>
      <c r="O33" s="7" t="str">
        <f t="shared" si="13"/>
        <v/>
      </c>
      <c r="P33" s="7" t="str">
        <f t="shared" si="14"/>
        <v/>
      </c>
      <c r="Q33" s="7" t="str">
        <f t="shared" si="15"/>
        <v/>
      </c>
      <c r="R33" s="7" t="str">
        <f t="shared" si="16"/>
        <v/>
      </c>
      <c r="S33" s="7" t="str">
        <f t="shared" si="17"/>
        <v/>
      </c>
      <c r="T33" s="15" t="str">
        <f t="shared" si="18"/>
        <v/>
      </c>
      <c r="AG33" t="s">
        <v>232</v>
      </c>
      <c r="AH33">
        <v>180166600</v>
      </c>
      <c r="AI33" t="s">
        <v>148</v>
      </c>
    </row>
    <row r="34" spans="1:35" ht="30" customHeight="1" x14ac:dyDescent="0.2">
      <c r="A34" s="11"/>
      <c r="B34" s="7" t="str">
        <f t="shared" si="0"/>
        <v/>
      </c>
      <c r="C34" s="12" t="str">
        <f t="shared" si="1"/>
        <v/>
      </c>
      <c r="D34" s="7" t="str">
        <f t="shared" si="2"/>
        <v/>
      </c>
      <c r="E34" s="7" t="str">
        <f t="shared" si="3"/>
        <v/>
      </c>
      <c r="F34" s="7" t="str">
        <f t="shared" si="4"/>
        <v/>
      </c>
      <c r="G34" s="12" t="str">
        <f t="shared" si="5"/>
        <v/>
      </c>
      <c r="H34" s="13" t="str">
        <f t="shared" si="6"/>
        <v/>
      </c>
      <c r="I34" s="13" t="str">
        <f t="shared" si="7"/>
        <v/>
      </c>
      <c r="J34" s="13" t="str">
        <f t="shared" si="8"/>
        <v/>
      </c>
      <c r="K34" s="7" t="str">
        <f t="shared" si="9"/>
        <v/>
      </c>
      <c r="L34" s="7" t="str">
        <f t="shared" si="10"/>
        <v/>
      </c>
      <c r="M34" s="8" t="str">
        <f t="shared" si="11"/>
        <v/>
      </c>
      <c r="N34" s="14" t="str">
        <f t="shared" si="12"/>
        <v/>
      </c>
      <c r="O34" s="7" t="str">
        <f t="shared" si="13"/>
        <v/>
      </c>
      <c r="P34" s="7" t="str">
        <f t="shared" si="14"/>
        <v/>
      </c>
      <c r="Q34" s="7" t="str">
        <f t="shared" si="15"/>
        <v/>
      </c>
      <c r="R34" s="7" t="str">
        <f t="shared" si="16"/>
        <v/>
      </c>
      <c r="S34" s="7" t="str">
        <f t="shared" si="17"/>
        <v/>
      </c>
      <c r="T34" s="15" t="str">
        <f t="shared" si="18"/>
        <v/>
      </c>
      <c r="AG34" t="s">
        <v>263</v>
      </c>
      <c r="AH34">
        <v>180171800</v>
      </c>
      <c r="AI34" t="s">
        <v>153</v>
      </c>
    </row>
    <row r="35" spans="1:35" ht="30" customHeight="1" x14ac:dyDescent="0.2">
      <c r="A35" s="11"/>
      <c r="B35" s="7" t="str">
        <f t="shared" si="0"/>
        <v/>
      </c>
      <c r="C35" s="12" t="str">
        <f t="shared" si="1"/>
        <v/>
      </c>
      <c r="D35" s="7" t="str">
        <f t="shared" si="2"/>
        <v/>
      </c>
      <c r="E35" s="7" t="str">
        <f t="shared" si="3"/>
        <v/>
      </c>
      <c r="F35" s="7" t="str">
        <f t="shared" si="4"/>
        <v/>
      </c>
      <c r="G35" s="12" t="str">
        <f t="shared" si="5"/>
        <v/>
      </c>
      <c r="H35" s="13" t="str">
        <f t="shared" si="6"/>
        <v/>
      </c>
      <c r="I35" s="13" t="str">
        <f t="shared" si="7"/>
        <v/>
      </c>
      <c r="J35" s="13" t="str">
        <f t="shared" si="8"/>
        <v/>
      </c>
      <c r="K35" s="7" t="str">
        <f t="shared" si="9"/>
        <v/>
      </c>
      <c r="L35" s="7" t="str">
        <f t="shared" si="10"/>
        <v/>
      </c>
      <c r="M35" s="8" t="str">
        <f t="shared" si="11"/>
        <v/>
      </c>
      <c r="N35" s="14" t="str">
        <f t="shared" si="12"/>
        <v/>
      </c>
      <c r="O35" s="7" t="str">
        <f t="shared" si="13"/>
        <v/>
      </c>
      <c r="P35" s="7" t="str">
        <f t="shared" si="14"/>
        <v/>
      </c>
      <c r="Q35" s="7" t="str">
        <f t="shared" si="15"/>
        <v/>
      </c>
      <c r="R35" s="7" t="str">
        <f t="shared" si="16"/>
        <v/>
      </c>
      <c r="S35" s="7" t="str">
        <f t="shared" si="17"/>
        <v/>
      </c>
      <c r="T35" s="15" t="str">
        <f t="shared" si="18"/>
        <v/>
      </c>
      <c r="AG35" s="2" t="s">
        <v>350</v>
      </c>
      <c r="AH35" s="2">
        <v>180186600</v>
      </c>
      <c r="AI35" s="2" t="s">
        <v>32</v>
      </c>
    </row>
    <row r="36" spans="1:35" ht="30" customHeight="1" x14ac:dyDescent="0.2">
      <c r="A36" s="11"/>
      <c r="B36" s="7" t="str">
        <f t="shared" si="0"/>
        <v/>
      </c>
      <c r="C36" s="12" t="str">
        <f t="shared" si="1"/>
        <v/>
      </c>
      <c r="D36" s="7" t="str">
        <f t="shared" si="2"/>
        <v/>
      </c>
      <c r="E36" s="7" t="str">
        <f t="shared" si="3"/>
        <v/>
      </c>
      <c r="F36" s="7" t="str">
        <f t="shared" si="4"/>
        <v/>
      </c>
      <c r="G36" s="12" t="str">
        <f t="shared" si="5"/>
        <v/>
      </c>
      <c r="H36" s="13" t="str">
        <f t="shared" si="6"/>
        <v/>
      </c>
      <c r="I36" s="13" t="str">
        <f t="shared" si="7"/>
        <v/>
      </c>
      <c r="J36" s="13" t="str">
        <f t="shared" si="8"/>
        <v/>
      </c>
      <c r="K36" s="7" t="str">
        <f t="shared" si="9"/>
        <v/>
      </c>
      <c r="L36" s="7" t="str">
        <f t="shared" si="10"/>
        <v/>
      </c>
      <c r="M36" s="8" t="str">
        <f t="shared" si="11"/>
        <v/>
      </c>
      <c r="N36" s="14" t="str">
        <f t="shared" si="12"/>
        <v/>
      </c>
      <c r="O36" s="7" t="str">
        <f t="shared" si="13"/>
        <v/>
      </c>
      <c r="P36" s="7" t="str">
        <f t="shared" si="14"/>
        <v/>
      </c>
      <c r="Q36" s="7" t="str">
        <f t="shared" si="15"/>
        <v/>
      </c>
      <c r="R36" s="7" t="str">
        <f t="shared" si="16"/>
        <v/>
      </c>
      <c r="S36" s="7" t="str">
        <f t="shared" si="17"/>
        <v/>
      </c>
      <c r="T36" s="15" t="str">
        <f t="shared" si="18"/>
        <v/>
      </c>
      <c r="AG36" t="s">
        <v>85</v>
      </c>
      <c r="AH36">
        <v>180132500</v>
      </c>
      <c r="AI36" t="s">
        <v>32</v>
      </c>
    </row>
    <row r="37" spans="1:35" ht="30" customHeight="1" x14ac:dyDescent="0.2">
      <c r="A37" s="11"/>
      <c r="B37" s="7" t="str">
        <f t="shared" si="0"/>
        <v/>
      </c>
      <c r="C37" s="12" t="str">
        <f t="shared" si="1"/>
        <v/>
      </c>
      <c r="D37" s="7" t="str">
        <f t="shared" si="2"/>
        <v/>
      </c>
      <c r="E37" s="7" t="str">
        <f t="shared" si="3"/>
        <v/>
      </c>
      <c r="F37" s="7" t="str">
        <f t="shared" si="4"/>
        <v/>
      </c>
      <c r="G37" s="12" t="str">
        <f t="shared" si="5"/>
        <v/>
      </c>
      <c r="H37" s="13" t="str">
        <f t="shared" si="6"/>
        <v/>
      </c>
      <c r="I37" s="13" t="str">
        <f t="shared" si="7"/>
        <v/>
      </c>
      <c r="J37" s="13" t="str">
        <f t="shared" si="8"/>
        <v/>
      </c>
      <c r="K37" s="7" t="str">
        <f t="shared" si="9"/>
        <v/>
      </c>
      <c r="L37" s="7" t="str">
        <f t="shared" si="10"/>
        <v/>
      </c>
      <c r="M37" s="8" t="str">
        <f t="shared" si="11"/>
        <v/>
      </c>
      <c r="N37" s="14" t="str">
        <f t="shared" si="12"/>
        <v/>
      </c>
      <c r="O37" s="7" t="str">
        <f t="shared" si="13"/>
        <v/>
      </c>
      <c r="P37" s="7" t="str">
        <f t="shared" si="14"/>
        <v/>
      </c>
      <c r="Q37" s="7" t="str">
        <f t="shared" si="15"/>
        <v/>
      </c>
      <c r="R37" s="7" t="str">
        <f t="shared" si="16"/>
        <v/>
      </c>
      <c r="S37" s="7" t="str">
        <f t="shared" si="17"/>
        <v/>
      </c>
      <c r="T37" s="15" t="str">
        <f t="shared" si="18"/>
        <v/>
      </c>
      <c r="AG37" t="s">
        <v>367</v>
      </c>
      <c r="AH37">
        <v>180051400</v>
      </c>
      <c r="AI37" t="s">
        <v>17</v>
      </c>
    </row>
    <row r="38" spans="1:35" ht="30" customHeight="1" x14ac:dyDescent="0.2">
      <c r="A38" s="11"/>
      <c r="B38" s="7" t="str">
        <f t="shared" si="0"/>
        <v/>
      </c>
      <c r="C38" s="12" t="str">
        <f t="shared" si="1"/>
        <v/>
      </c>
      <c r="D38" s="7" t="str">
        <f t="shared" si="2"/>
        <v/>
      </c>
      <c r="E38" s="7" t="str">
        <f t="shared" si="3"/>
        <v/>
      </c>
      <c r="F38" s="7" t="str">
        <f t="shared" si="4"/>
        <v/>
      </c>
      <c r="G38" s="12" t="str">
        <f t="shared" si="5"/>
        <v/>
      </c>
      <c r="H38" s="13" t="str">
        <f t="shared" si="6"/>
        <v/>
      </c>
      <c r="I38" s="13" t="str">
        <f t="shared" si="7"/>
        <v/>
      </c>
      <c r="J38" s="13" t="str">
        <f t="shared" si="8"/>
        <v/>
      </c>
      <c r="K38" s="7" t="str">
        <f t="shared" si="9"/>
        <v/>
      </c>
      <c r="L38" s="7" t="str">
        <f t="shared" si="10"/>
        <v/>
      </c>
      <c r="M38" s="8" t="str">
        <f t="shared" si="11"/>
        <v/>
      </c>
      <c r="N38" s="14" t="str">
        <f t="shared" si="12"/>
        <v/>
      </c>
      <c r="O38" s="7" t="str">
        <f t="shared" si="13"/>
        <v/>
      </c>
      <c r="P38" s="7" t="str">
        <f t="shared" si="14"/>
        <v/>
      </c>
      <c r="Q38" s="7" t="str">
        <f t="shared" si="15"/>
        <v/>
      </c>
      <c r="R38" s="7" t="str">
        <f t="shared" si="16"/>
        <v/>
      </c>
      <c r="S38" s="7" t="str">
        <f t="shared" si="17"/>
        <v/>
      </c>
      <c r="T38" s="15" t="str">
        <f t="shared" si="18"/>
        <v/>
      </c>
      <c r="AG38" t="s">
        <v>369</v>
      </c>
      <c r="AH38">
        <v>180034900</v>
      </c>
      <c r="AI38" t="s">
        <v>100</v>
      </c>
    </row>
    <row r="39" spans="1:35" ht="30" customHeight="1" x14ac:dyDescent="0.2">
      <c r="A39" s="11"/>
      <c r="B39" s="7" t="str">
        <f t="shared" si="0"/>
        <v/>
      </c>
      <c r="C39" s="12" t="str">
        <f t="shared" si="1"/>
        <v/>
      </c>
      <c r="D39" s="7" t="str">
        <f t="shared" si="2"/>
        <v/>
      </c>
      <c r="E39" s="7" t="str">
        <f t="shared" si="3"/>
        <v/>
      </c>
      <c r="F39" s="7" t="str">
        <f t="shared" si="4"/>
        <v/>
      </c>
      <c r="G39" s="12" t="str">
        <f t="shared" si="5"/>
        <v/>
      </c>
      <c r="H39" s="13" t="str">
        <f t="shared" si="6"/>
        <v/>
      </c>
      <c r="I39" s="13" t="str">
        <f t="shared" si="7"/>
        <v/>
      </c>
      <c r="J39" s="13" t="str">
        <f t="shared" si="8"/>
        <v/>
      </c>
      <c r="K39" s="7" t="str">
        <f t="shared" si="9"/>
        <v/>
      </c>
      <c r="L39" s="7" t="str">
        <f t="shared" si="10"/>
        <v/>
      </c>
      <c r="M39" s="8" t="str">
        <f t="shared" si="11"/>
        <v/>
      </c>
      <c r="N39" s="14" t="str">
        <f t="shared" si="12"/>
        <v/>
      </c>
      <c r="O39" s="7" t="str">
        <f t="shared" si="13"/>
        <v/>
      </c>
      <c r="P39" s="7" t="str">
        <f t="shared" si="14"/>
        <v/>
      </c>
      <c r="Q39" s="7" t="str">
        <f t="shared" si="15"/>
        <v/>
      </c>
      <c r="R39" s="7" t="str">
        <f t="shared" si="16"/>
        <v/>
      </c>
      <c r="S39" s="7" t="str">
        <f t="shared" si="17"/>
        <v/>
      </c>
      <c r="T39" s="15" t="str">
        <f t="shared" si="18"/>
        <v/>
      </c>
      <c r="AG39" t="s">
        <v>106</v>
      </c>
      <c r="AH39">
        <v>180082400</v>
      </c>
      <c r="AI39" t="s">
        <v>13</v>
      </c>
    </row>
    <row r="40" spans="1:35" ht="30" customHeight="1" x14ac:dyDescent="0.2">
      <c r="A40" s="11"/>
      <c r="B40" s="7" t="str">
        <f t="shared" si="0"/>
        <v/>
      </c>
      <c r="C40" s="12" t="str">
        <f t="shared" si="1"/>
        <v/>
      </c>
      <c r="D40" s="7" t="str">
        <f t="shared" si="2"/>
        <v/>
      </c>
      <c r="E40" s="7" t="str">
        <f t="shared" si="3"/>
        <v/>
      </c>
      <c r="F40" s="7" t="str">
        <f t="shared" si="4"/>
        <v/>
      </c>
      <c r="G40" s="12" t="str">
        <f t="shared" si="5"/>
        <v/>
      </c>
      <c r="H40" s="13" t="str">
        <f t="shared" si="6"/>
        <v/>
      </c>
      <c r="I40" s="13" t="str">
        <f t="shared" si="7"/>
        <v/>
      </c>
      <c r="J40" s="13" t="str">
        <f t="shared" si="8"/>
        <v/>
      </c>
      <c r="K40" s="7" t="str">
        <f t="shared" si="9"/>
        <v/>
      </c>
      <c r="L40" s="7" t="str">
        <f t="shared" si="10"/>
        <v/>
      </c>
      <c r="M40" s="8" t="str">
        <f t="shared" si="11"/>
        <v/>
      </c>
      <c r="N40" s="14" t="str">
        <f t="shared" si="12"/>
        <v/>
      </c>
      <c r="O40" s="7" t="str">
        <f t="shared" si="13"/>
        <v/>
      </c>
      <c r="P40" s="7" t="str">
        <f t="shared" si="14"/>
        <v/>
      </c>
      <c r="Q40" s="7" t="str">
        <f t="shared" si="15"/>
        <v/>
      </c>
      <c r="R40" s="7" t="str">
        <f t="shared" si="16"/>
        <v/>
      </c>
      <c r="S40" s="7" t="str">
        <f t="shared" si="17"/>
        <v/>
      </c>
      <c r="T40" s="15" t="str">
        <f t="shared" si="18"/>
        <v/>
      </c>
      <c r="AG40" t="s">
        <v>370</v>
      </c>
      <c r="AH40">
        <v>180038200</v>
      </c>
      <c r="AI40" t="s">
        <v>13</v>
      </c>
    </row>
    <row r="41" spans="1:35" ht="30" customHeight="1" x14ac:dyDescent="0.2">
      <c r="A41" s="11"/>
      <c r="B41" s="7" t="str">
        <f t="shared" si="0"/>
        <v/>
      </c>
      <c r="C41" s="12" t="str">
        <f t="shared" si="1"/>
        <v/>
      </c>
      <c r="D41" s="7" t="str">
        <f t="shared" si="2"/>
        <v/>
      </c>
      <c r="E41" s="7" t="str">
        <f t="shared" si="3"/>
        <v/>
      </c>
      <c r="F41" s="7" t="str">
        <f t="shared" si="4"/>
        <v/>
      </c>
      <c r="G41" s="12" t="str">
        <f t="shared" si="5"/>
        <v/>
      </c>
      <c r="H41" s="13" t="str">
        <f t="shared" si="6"/>
        <v/>
      </c>
      <c r="I41" s="13" t="str">
        <f t="shared" si="7"/>
        <v/>
      </c>
      <c r="J41" s="13" t="str">
        <f t="shared" si="8"/>
        <v/>
      </c>
      <c r="K41" s="7" t="str">
        <f t="shared" si="9"/>
        <v/>
      </c>
      <c r="L41" s="7" t="str">
        <f t="shared" si="10"/>
        <v/>
      </c>
      <c r="M41" s="8" t="str">
        <f t="shared" si="11"/>
        <v/>
      </c>
      <c r="N41" s="14" t="str">
        <f t="shared" si="12"/>
        <v/>
      </c>
      <c r="O41" s="7" t="str">
        <f t="shared" si="13"/>
        <v/>
      </c>
      <c r="P41" s="7" t="str">
        <f t="shared" si="14"/>
        <v/>
      </c>
      <c r="Q41" s="7" t="str">
        <f t="shared" si="15"/>
        <v/>
      </c>
      <c r="R41" s="7" t="str">
        <f t="shared" si="16"/>
        <v/>
      </c>
      <c r="S41" s="7" t="str">
        <f t="shared" si="17"/>
        <v/>
      </c>
      <c r="T41" s="15" t="str">
        <f t="shared" si="18"/>
        <v/>
      </c>
      <c r="AG41" t="s">
        <v>137</v>
      </c>
      <c r="AH41">
        <v>180100300</v>
      </c>
      <c r="AI41" t="s">
        <v>34</v>
      </c>
    </row>
    <row r="42" spans="1:35" ht="30" customHeight="1" x14ac:dyDescent="0.2">
      <c r="A42" s="11"/>
      <c r="B42" s="7" t="str">
        <f t="shared" si="0"/>
        <v/>
      </c>
      <c r="C42" s="12" t="str">
        <f t="shared" si="1"/>
        <v/>
      </c>
      <c r="D42" s="7" t="str">
        <f t="shared" si="2"/>
        <v/>
      </c>
      <c r="E42" s="7" t="str">
        <f t="shared" si="3"/>
        <v/>
      </c>
      <c r="F42" s="7" t="str">
        <f t="shared" si="4"/>
        <v/>
      </c>
      <c r="G42" s="12" t="str">
        <f t="shared" si="5"/>
        <v/>
      </c>
      <c r="H42" s="13" t="str">
        <f t="shared" si="6"/>
        <v/>
      </c>
      <c r="I42" s="13" t="str">
        <f t="shared" si="7"/>
        <v/>
      </c>
      <c r="J42" s="13" t="str">
        <f t="shared" si="8"/>
        <v/>
      </c>
      <c r="K42" s="7" t="str">
        <f t="shared" si="9"/>
        <v/>
      </c>
      <c r="L42" s="7" t="str">
        <f t="shared" si="10"/>
        <v/>
      </c>
      <c r="M42" s="8" t="str">
        <f t="shared" si="11"/>
        <v/>
      </c>
      <c r="N42" s="14" t="str">
        <f t="shared" si="12"/>
        <v/>
      </c>
      <c r="O42" s="7" t="str">
        <f t="shared" si="13"/>
        <v/>
      </c>
      <c r="P42" s="7" t="str">
        <f t="shared" si="14"/>
        <v/>
      </c>
      <c r="Q42" s="7" t="str">
        <f t="shared" si="15"/>
        <v/>
      </c>
      <c r="R42" s="7" t="str">
        <f t="shared" si="16"/>
        <v/>
      </c>
      <c r="S42" s="7" t="str">
        <f t="shared" si="17"/>
        <v/>
      </c>
      <c r="T42" s="15" t="str">
        <f t="shared" si="18"/>
        <v/>
      </c>
      <c r="AG42" t="s">
        <v>368</v>
      </c>
      <c r="AH42">
        <v>180071500</v>
      </c>
      <c r="AI42" t="s">
        <v>84</v>
      </c>
    </row>
    <row r="43" spans="1:35" ht="30" customHeight="1" x14ac:dyDescent="0.2">
      <c r="A43" s="11"/>
      <c r="B43" s="7" t="str">
        <f t="shared" si="0"/>
        <v/>
      </c>
      <c r="C43" s="12" t="str">
        <f t="shared" si="1"/>
        <v/>
      </c>
      <c r="D43" s="7" t="str">
        <f t="shared" si="2"/>
        <v/>
      </c>
      <c r="E43" s="7" t="str">
        <f t="shared" si="3"/>
        <v/>
      </c>
      <c r="F43" s="7" t="str">
        <f t="shared" si="4"/>
        <v/>
      </c>
      <c r="G43" s="12" t="str">
        <f t="shared" si="5"/>
        <v/>
      </c>
      <c r="H43" s="13" t="str">
        <f t="shared" si="6"/>
        <v/>
      </c>
      <c r="I43" s="13" t="str">
        <f t="shared" si="7"/>
        <v/>
      </c>
      <c r="J43" s="13" t="str">
        <f t="shared" si="8"/>
        <v/>
      </c>
      <c r="K43" s="7" t="str">
        <f t="shared" si="9"/>
        <v/>
      </c>
      <c r="L43" s="7" t="str">
        <f t="shared" si="10"/>
        <v/>
      </c>
      <c r="M43" s="8" t="str">
        <f t="shared" si="11"/>
        <v/>
      </c>
      <c r="N43" s="14" t="str">
        <f t="shared" si="12"/>
        <v/>
      </c>
      <c r="O43" s="7" t="str">
        <f t="shared" si="13"/>
        <v/>
      </c>
      <c r="P43" s="7" t="str">
        <f t="shared" si="14"/>
        <v/>
      </c>
      <c r="Q43" s="7" t="str">
        <f t="shared" si="15"/>
        <v/>
      </c>
      <c r="R43" s="7" t="str">
        <f t="shared" si="16"/>
        <v/>
      </c>
      <c r="S43" s="7" t="str">
        <f t="shared" si="17"/>
        <v/>
      </c>
      <c r="T43" s="15" t="str">
        <f t="shared" si="18"/>
        <v/>
      </c>
      <c r="AG43" t="s">
        <v>372</v>
      </c>
      <c r="AH43">
        <v>180048800</v>
      </c>
      <c r="AI43" t="s">
        <v>13</v>
      </c>
    </row>
    <row r="44" spans="1:35" ht="30" customHeight="1" x14ac:dyDescent="0.2">
      <c r="A44" s="11"/>
      <c r="B44" s="7" t="str">
        <f t="shared" si="0"/>
        <v/>
      </c>
      <c r="C44" s="12" t="str">
        <f t="shared" si="1"/>
        <v/>
      </c>
      <c r="D44" s="7" t="str">
        <f t="shared" si="2"/>
        <v/>
      </c>
      <c r="E44" s="7" t="str">
        <f t="shared" si="3"/>
        <v/>
      </c>
      <c r="F44" s="7" t="str">
        <f t="shared" si="4"/>
        <v/>
      </c>
      <c r="G44" s="12" t="str">
        <f t="shared" si="5"/>
        <v/>
      </c>
      <c r="H44" s="13" t="str">
        <f t="shared" si="6"/>
        <v/>
      </c>
      <c r="I44" s="13" t="str">
        <f t="shared" si="7"/>
        <v/>
      </c>
      <c r="J44" s="13" t="str">
        <f t="shared" si="8"/>
        <v/>
      </c>
      <c r="K44" s="7" t="str">
        <f t="shared" si="9"/>
        <v/>
      </c>
      <c r="L44" s="7" t="str">
        <f t="shared" si="10"/>
        <v/>
      </c>
      <c r="M44" s="8" t="str">
        <f t="shared" si="11"/>
        <v/>
      </c>
      <c r="N44" s="14" t="str">
        <f t="shared" si="12"/>
        <v/>
      </c>
      <c r="O44" s="7" t="str">
        <f t="shared" si="13"/>
        <v/>
      </c>
      <c r="P44" s="7" t="str">
        <f t="shared" si="14"/>
        <v/>
      </c>
      <c r="Q44" s="7" t="str">
        <f t="shared" si="15"/>
        <v/>
      </c>
      <c r="R44" s="7" t="str">
        <f t="shared" si="16"/>
        <v/>
      </c>
      <c r="S44" s="7" t="str">
        <f t="shared" si="17"/>
        <v/>
      </c>
      <c r="T44" s="15" t="str">
        <f t="shared" si="18"/>
        <v/>
      </c>
      <c r="AG44" t="s">
        <v>110</v>
      </c>
      <c r="AH44">
        <v>180142500</v>
      </c>
      <c r="AI44" t="s">
        <v>13</v>
      </c>
    </row>
    <row r="45" spans="1:35" ht="30" customHeight="1" x14ac:dyDescent="0.2">
      <c r="A45" s="11"/>
      <c r="B45" s="7" t="str">
        <f t="shared" si="0"/>
        <v/>
      </c>
      <c r="C45" s="12" t="str">
        <f t="shared" si="1"/>
        <v/>
      </c>
      <c r="D45" s="7" t="str">
        <f t="shared" si="2"/>
        <v/>
      </c>
      <c r="E45" s="7" t="str">
        <f t="shared" si="3"/>
        <v/>
      </c>
      <c r="F45" s="7" t="str">
        <f t="shared" si="4"/>
        <v/>
      </c>
      <c r="G45" s="12" t="str">
        <f t="shared" si="5"/>
        <v/>
      </c>
      <c r="H45" s="13" t="str">
        <f t="shared" si="6"/>
        <v/>
      </c>
      <c r="I45" s="13" t="str">
        <f t="shared" si="7"/>
        <v/>
      </c>
      <c r="J45" s="13" t="str">
        <f t="shared" si="8"/>
        <v/>
      </c>
      <c r="K45" s="7" t="str">
        <f t="shared" si="9"/>
        <v/>
      </c>
      <c r="L45" s="7" t="str">
        <f t="shared" si="10"/>
        <v/>
      </c>
      <c r="M45" s="8" t="str">
        <f t="shared" si="11"/>
        <v/>
      </c>
      <c r="N45" s="14" t="str">
        <f t="shared" si="12"/>
        <v/>
      </c>
      <c r="O45" s="7" t="str">
        <f t="shared" si="13"/>
        <v/>
      </c>
      <c r="P45" s="7" t="str">
        <f t="shared" si="14"/>
        <v/>
      </c>
      <c r="Q45" s="7" t="str">
        <f t="shared" si="15"/>
        <v/>
      </c>
      <c r="R45" s="7" t="str">
        <f t="shared" si="16"/>
        <v/>
      </c>
      <c r="S45" s="7" t="str">
        <f t="shared" si="17"/>
        <v/>
      </c>
      <c r="T45" s="15" t="str">
        <f t="shared" si="18"/>
        <v/>
      </c>
      <c r="AG45" t="s">
        <v>257</v>
      </c>
      <c r="AH45">
        <v>180162900</v>
      </c>
      <c r="AI45" t="s">
        <v>13</v>
      </c>
    </row>
    <row r="46" spans="1:35" ht="30" customHeight="1" x14ac:dyDescent="0.2">
      <c r="A46" s="11"/>
      <c r="B46" s="7" t="str">
        <f t="shared" si="0"/>
        <v/>
      </c>
      <c r="C46" s="12" t="str">
        <f t="shared" si="1"/>
        <v/>
      </c>
      <c r="D46" s="7" t="str">
        <f t="shared" si="2"/>
        <v/>
      </c>
      <c r="E46" s="7" t="str">
        <f t="shared" si="3"/>
        <v/>
      </c>
      <c r="F46" s="7" t="str">
        <f t="shared" si="4"/>
        <v/>
      </c>
      <c r="G46" s="12" t="str">
        <f t="shared" si="5"/>
        <v/>
      </c>
      <c r="H46" s="13" t="str">
        <f t="shared" si="6"/>
        <v/>
      </c>
      <c r="I46" s="13" t="str">
        <f t="shared" si="7"/>
        <v/>
      </c>
      <c r="J46" s="13" t="str">
        <f t="shared" si="8"/>
        <v/>
      </c>
      <c r="K46" s="7" t="str">
        <f t="shared" si="9"/>
        <v/>
      </c>
      <c r="L46" s="7" t="str">
        <f t="shared" si="10"/>
        <v/>
      </c>
      <c r="M46" s="8" t="str">
        <f t="shared" si="11"/>
        <v/>
      </c>
      <c r="N46" s="14" t="str">
        <f t="shared" si="12"/>
        <v/>
      </c>
      <c r="O46" s="7" t="str">
        <f t="shared" si="13"/>
        <v/>
      </c>
      <c r="P46" s="7" t="str">
        <f t="shared" si="14"/>
        <v/>
      </c>
      <c r="Q46" s="7" t="str">
        <f t="shared" si="15"/>
        <v/>
      </c>
      <c r="R46" s="7" t="str">
        <f t="shared" si="16"/>
        <v/>
      </c>
      <c r="S46" s="7" t="str">
        <f t="shared" si="17"/>
        <v/>
      </c>
      <c r="T46" s="15" t="str">
        <f t="shared" si="18"/>
        <v/>
      </c>
      <c r="AG46" t="s">
        <v>262</v>
      </c>
      <c r="AH46">
        <v>180170100</v>
      </c>
      <c r="AI46" t="s">
        <v>13</v>
      </c>
    </row>
    <row r="47" spans="1:35" ht="30" customHeight="1" x14ac:dyDescent="0.2">
      <c r="A47" s="11"/>
      <c r="B47" s="7" t="str">
        <f t="shared" si="0"/>
        <v/>
      </c>
      <c r="C47" s="12" t="str">
        <f t="shared" si="1"/>
        <v/>
      </c>
      <c r="D47" s="7" t="str">
        <f t="shared" si="2"/>
        <v/>
      </c>
      <c r="E47" s="7" t="str">
        <f t="shared" si="3"/>
        <v/>
      </c>
      <c r="F47" s="7" t="str">
        <f t="shared" si="4"/>
        <v/>
      </c>
      <c r="G47" s="12" t="str">
        <f t="shared" si="5"/>
        <v/>
      </c>
      <c r="H47" s="13" t="str">
        <f t="shared" si="6"/>
        <v/>
      </c>
      <c r="I47" s="13" t="str">
        <f t="shared" si="7"/>
        <v/>
      </c>
      <c r="J47" s="13" t="str">
        <f t="shared" si="8"/>
        <v/>
      </c>
      <c r="K47" s="7" t="str">
        <f t="shared" si="9"/>
        <v/>
      </c>
      <c r="L47" s="7" t="str">
        <f t="shared" si="10"/>
        <v/>
      </c>
      <c r="M47" s="8" t="str">
        <f t="shared" si="11"/>
        <v/>
      </c>
      <c r="N47" s="14" t="str">
        <f t="shared" si="12"/>
        <v/>
      </c>
      <c r="O47" s="7" t="str">
        <f t="shared" si="13"/>
        <v/>
      </c>
      <c r="P47" s="7" t="str">
        <f t="shared" si="14"/>
        <v/>
      </c>
      <c r="Q47" s="7" t="str">
        <f t="shared" si="15"/>
        <v/>
      </c>
      <c r="R47" s="7" t="str">
        <f t="shared" si="16"/>
        <v/>
      </c>
      <c r="S47" s="7" t="str">
        <f t="shared" si="17"/>
        <v/>
      </c>
      <c r="T47" s="15" t="str">
        <f t="shared" si="18"/>
        <v/>
      </c>
      <c r="AG47" t="s">
        <v>275</v>
      </c>
      <c r="AH47">
        <v>180171300</v>
      </c>
      <c r="AI47" t="s">
        <v>276</v>
      </c>
    </row>
    <row r="48" spans="1:35" ht="30" customHeight="1" x14ac:dyDescent="0.2">
      <c r="A48" s="11"/>
      <c r="B48" s="7" t="str">
        <f t="shared" si="0"/>
        <v/>
      </c>
      <c r="C48" s="12" t="str">
        <f t="shared" si="1"/>
        <v/>
      </c>
      <c r="D48" s="7" t="str">
        <f t="shared" si="2"/>
        <v/>
      </c>
      <c r="E48" s="7" t="str">
        <f t="shared" si="3"/>
        <v/>
      </c>
      <c r="F48" s="7" t="str">
        <f t="shared" si="4"/>
        <v/>
      </c>
      <c r="G48" s="12" t="str">
        <f t="shared" si="5"/>
        <v/>
      </c>
      <c r="H48" s="13" t="str">
        <f t="shared" si="6"/>
        <v/>
      </c>
      <c r="I48" s="13" t="str">
        <f t="shared" si="7"/>
        <v/>
      </c>
      <c r="J48" s="13" t="str">
        <f t="shared" si="8"/>
        <v/>
      </c>
      <c r="K48" s="7" t="str">
        <f t="shared" si="9"/>
        <v/>
      </c>
      <c r="L48" s="7" t="str">
        <f t="shared" si="10"/>
        <v/>
      </c>
      <c r="M48" s="8" t="str">
        <f t="shared" si="11"/>
        <v/>
      </c>
      <c r="N48" s="14" t="str">
        <f t="shared" si="12"/>
        <v/>
      </c>
      <c r="O48" s="7" t="str">
        <f t="shared" si="13"/>
        <v/>
      </c>
      <c r="P48" s="7" t="str">
        <f t="shared" si="14"/>
        <v/>
      </c>
      <c r="Q48" s="7" t="str">
        <f t="shared" si="15"/>
        <v/>
      </c>
      <c r="R48" s="7" t="str">
        <f t="shared" si="16"/>
        <v/>
      </c>
      <c r="S48" s="7" t="str">
        <f t="shared" si="17"/>
        <v/>
      </c>
      <c r="T48" s="15" t="str">
        <f t="shared" si="18"/>
        <v/>
      </c>
      <c r="AG48" t="s">
        <v>297</v>
      </c>
      <c r="AH48">
        <v>180172000</v>
      </c>
      <c r="AI48" t="s">
        <v>44</v>
      </c>
    </row>
    <row r="49" spans="1:35" ht="30" customHeight="1" x14ac:dyDescent="0.2">
      <c r="A49" s="11"/>
      <c r="B49" s="7" t="str">
        <f t="shared" si="0"/>
        <v/>
      </c>
      <c r="C49" s="12" t="str">
        <f t="shared" si="1"/>
        <v/>
      </c>
      <c r="D49" s="7" t="str">
        <f t="shared" si="2"/>
        <v/>
      </c>
      <c r="E49" s="7" t="str">
        <f t="shared" si="3"/>
        <v/>
      </c>
      <c r="F49" s="7" t="str">
        <f t="shared" si="4"/>
        <v/>
      </c>
      <c r="G49" s="12" t="str">
        <f t="shared" si="5"/>
        <v/>
      </c>
      <c r="H49" s="13" t="str">
        <f t="shared" si="6"/>
        <v/>
      </c>
      <c r="I49" s="13" t="str">
        <f t="shared" si="7"/>
        <v/>
      </c>
      <c r="J49" s="13" t="str">
        <f t="shared" si="8"/>
        <v/>
      </c>
      <c r="K49" s="7" t="str">
        <f t="shared" si="9"/>
        <v/>
      </c>
      <c r="L49" s="7" t="str">
        <f t="shared" si="10"/>
        <v/>
      </c>
      <c r="M49" s="8" t="str">
        <f t="shared" si="11"/>
        <v/>
      </c>
      <c r="N49" s="14" t="str">
        <f t="shared" si="12"/>
        <v/>
      </c>
      <c r="O49" s="7" t="str">
        <f t="shared" si="13"/>
        <v/>
      </c>
      <c r="P49" s="7" t="str">
        <f t="shared" si="14"/>
        <v/>
      </c>
      <c r="Q49" s="7" t="str">
        <f t="shared" si="15"/>
        <v/>
      </c>
      <c r="R49" s="7" t="str">
        <f t="shared" si="16"/>
        <v/>
      </c>
      <c r="S49" s="7" t="str">
        <f t="shared" si="17"/>
        <v/>
      </c>
      <c r="T49" s="15" t="str">
        <f t="shared" si="18"/>
        <v/>
      </c>
      <c r="AG49" t="s">
        <v>285</v>
      </c>
      <c r="AH49">
        <v>180173900</v>
      </c>
      <c r="AI49" t="s">
        <v>24</v>
      </c>
    </row>
    <row r="50" spans="1:35" ht="30" customHeight="1" x14ac:dyDescent="0.2">
      <c r="A50" s="11"/>
      <c r="B50" s="7" t="str">
        <f t="shared" si="0"/>
        <v/>
      </c>
      <c r="C50" s="12" t="str">
        <f t="shared" si="1"/>
        <v/>
      </c>
      <c r="D50" s="7" t="str">
        <f t="shared" si="2"/>
        <v/>
      </c>
      <c r="E50" s="7" t="str">
        <f t="shared" si="3"/>
        <v/>
      </c>
      <c r="F50" s="7" t="str">
        <f t="shared" si="4"/>
        <v/>
      </c>
      <c r="G50" s="12" t="str">
        <f t="shared" si="5"/>
        <v/>
      </c>
      <c r="H50" s="13" t="str">
        <f t="shared" si="6"/>
        <v/>
      </c>
      <c r="I50" s="13" t="str">
        <f t="shared" si="7"/>
        <v/>
      </c>
      <c r="J50" s="13" t="str">
        <f t="shared" si="8"/>
        <v/>
      </c>
      <c r="K50" s="7" t="str">
        <f t="shared" si="9"/>
        <v/>
      </c>
      <c r="L50" s="7" t="str">
        <f t="shared" si="10"/>
        <v/>
      </c>
      <c r="M50" s="8" t="str">
        <f t="shared" si="11"/>
        <v/>
      </c>
      <c r="N50" s="14" t="str">
        <f t="shared" si="12"/>
        <v/>
      </c>
      <c r="O50" s="7" t="str">
        <f t="shared" si="13"/>
        <v/>
      </c>
      <c r="P50" s="7" t="str">
        <f t="shared" si="14"/>
        <v/>
      </c>
      <c r="Q50" s="7" t="str">
        <f t="shared" si="15"/>
        <v/>
      </c>
      <c r="R50" s="7" t="str">
        <f t="shared" si="16"/>
        <v/>
      </c>
      <c r="S50" s="7" t="str">
        <f t="shared" si="17"/>
        <v/>
      </c>
      <c r="T50" s="15" t="str">
        <f t="shared" si="18"/>
        <v/>
      </c>
      <c r="AG50" t="s">
        <v>284</v>
      </c>
      <c r="AH50">
        <v>180173800</v>
      </c>
      <c r="AI50" t="s">
        <v>24</v>
      </c>
    </row>
    <row r="51" spans="1:35" ht="30" customHeight="1" x14ac:dyDescent="0.2">
      <c r="A51" s="11"/>
      <c r="B51" s="7" t="str">
        <f t="shared" si="0"/>
        <v/>
      </c>
      <c r="C51" s="12" t="str">
        <f t="shared" si="1"/>
        <v/>
      </c>
      <c r="D51" s="7" t="str">
        <f t="shared" si="2"/>
        <v/>
      </c>
      <c r="E51" s="7" t="str">
        <f t="shared" si="3"/>
        <v/>
      </c>
      <c r="F51" s="7" t="str">
        <f t="shared" si="4"/>
        <v/>
      </c>
      <c r="G51" s="12" t="str">
        <f t="shared" si="5"/>
        <v/>
      </c>
      <c r="H51" s="13" t="str">
        <f t="shared" si="6"/>
        <v/>
      </c>
      <c r="I51" s="13" t="str">
        <f t="shared" si="7"/>
        <v/>
      </c>
      <c r="J51" s="13" t="str">
        <f t="shared" si="8"/>
        <v/>
      </c>
      <c r="K51" s="7" t="str">
        <f t="shared" si="9"/>
        <v/>
      </c>
      <c r="L51" s="7" t="str">
        <f t="shared" si="10"/>
        <v/>
      </c>
      <c r="M51" s="8" t="str">
        <f t="shared" si="11"/>
        <v/>
      </c>
      <c r="N51" s="14" t="str">
        <f t="shared" si="12"/>
        <v/>
      </c>
      <c r="O51" s="7" t="str">
        <f t="shared" si="13"/>
        <v/>
      </c>
      <c r="P51" s="7" t="str">
        <f t="shared" si="14"/>
        <v/>
      </c>
      <c r="Q51" s="7" t="str">
        <f t="shared" si="15"/>
        <v/>
      </c>
      <c r="R51" s="7" t="str">
        <f t="shared" si="16"/>
        <v/>
      </c>
      <c r="S51" s="7" t="str">
        <f t="shared" si="17"/>
        <v/>
      </c>
      <c r="T51" s="15" t="str">
        <f t="shared" si="18"/>
        <v/>
      </c>
      <c r="AG51" t="s">
        <v>292</v>
      </c>
      <c r="AH51">
        <v>180175700</v>
      </c>
      <c r="AI51" t="s">
        <v>293</v>
      </c>
    </row>
    <row r="52" spans="1:35" ht="30" customHeight="1" x14ac:dyDescent="0.2">
      <c r="A52" s="11"/>
      <c r="B52" s="7" t="str">
        <f t="shared" si="0"/>
        <v/>
      </c>
      <c r="C52" s="12" t="str">
        <f t="shared" si="1"/>
        <v/>
      </c>
      <c r="D52" s="7" t="str">
        <f t="shared" si="2"/>
        <v/>
      </c>
      <c r="E52" s="7" t="str">
        <f t="shared" si="3"/>
        <v/>
      </c>
      <c r="F52" s="7" t="str">
        <f t="shared" si="4"/>
        <v/>
      </c>
      <c r="G52" s="12" t="str">
        <f t="shared" si="5"/>
        <v/>
      </c>
      <c r="H52" s="13" t="str">
        <f t="shared" si="6"/>
        <v/>
      </c>
      <c r="I52" s="13" t="str">
        <f t="shared" si="7"/>
        <v/>
      </c>
      <c r="J52" s="13" t="str">
        <f t="shared" si="8"/>
        <v/>
      </c>
      <c r="K52" s="7" t="str">
        <f t="shared" si="9"/>
        <v/>
      </c>
      <c r="L52" s="7" t="str">
        <f t="shared" si="10"/>
        <v/>
      </c>
      <c r="M52" s="8" t="str">
        <f t="shared" si="11"/>
        <v/>
      </c>
      <c r="N52" s="14" t="str">
        <f t="shared" si="12"/>
        <v/>
      </c>
      <c r="O52" s="7" t="str">
        <f t="shared" si="13"/>
        <v/>
      </c>
      <c r="P52" s="7" t="str">
        <f t="shared" si="14"/>
        <v/>
      </c>
      <c r="Q52" s="7" t="str">
        <f t="shared" si="15"/>
        <v/>
      </c>
      <c r="R52" s="7" t="str">
        <f t="shared" si="16"/>
        <v/>
      </c>
      <c r="S52" s="7" t="str">
        <f t="shared" si="17"/>
        <v/>
      </c>
      <c r="T52" s="15" t="str">
        <f t="shared" si="18"/>
        <v/>
      </c>
      <c r="AG52" t="s">
        <v>311</v>
      </c>
      <c r="AH52">
        <v>180177400</v>
      </c>
      <c r="AI52" t="s">
        <v>58</v>
      </c>
    </row>
    <row r="53" spans="1:35" ht="30" customHeight="1" x14ac:dyDescent="0.2">
      <c r="A53" s="11"/>
      <c r="B53" s="7" t="str">
        <f t="shared" si="0"/>
        <v/>
      </c>
      <c r="C53" s="12" t="str">
        <f t="shared" si="1"/>
        <v/>
      </c>
      <c r="D53" s="7" t="str">
        <f t="shared" si="2"/>
        <v/>
      </c>
      <c r="E53" s="7" t="str">
        <f t="shared" si="3"/>
        <v/>
      </c>
      <c r="F53" s="7" t="str">
        <f t="shared" si="4"/>
        <v/>
      </c>
      <c r="G53" s="12" t="str">
        <f t="shared" si="5"/>
        <v/>
      </c>
      <c r="H53" s="13" t="str">
        <f t="shared" si="6"/>
        <v/>
      </c>
      <c r="I53" s="13" t="str">
        <f t="shared" si="7"/>
        <v/>
      </c>
      <c r="J53" s="13" t="str">
        <f t="shared" si="8"/>
        <v/>
      </c>
      <c r="K53" s="7" t="str">
        <f t="shared" si="9"/>
        <v/>
      </c>
      <c r="L53" s="7" t="str">
        <f t="shared" si="10"/>
        <v/>
      </c>
      <c r="M53" s="8" t="str">
        <f t="shared" si="11"/>
        <v/>
      </c>
      <c r="N53" s="14" t="str">
        <f t="shared" si="12"/>
        <v/>
      </c>
      <c r="O53" s="7" t="str">
        <f t="shared" si="13"/>
        <v/>
      </c>
      <c r="P53" s="7" t="str">
        <f t="shared" si="14"/>
        <v/>
      </c>
      <c r="Q53" s="7" t="str">
        <f t="shared" si="15"/>
        <v/>
      </c>
      <c r="R53" s="7" t="str">
        <f t="shared" si="16"/>
        <v/>
      </c>
      <c r="S53" s="7" t="str">
        <f t="shared" si="17"/>
        <v/>
      </c>
      <c r="T53" s="15" t="str">
        <f t="shared" si="18"/>
        <v/>
      </c>
      <c r="AG53" t="s">
        <v>296</v>
      </c>
      <c r="AH53">
        <v>180177000</v>
      </c>
      <c r="AI53" t="s">
        <v>78</v>
      </c>
    </row>
    <row r="54" spans="1:35" ht="30" customHeight="1" x14ac:dyDescent="0.2">
      <c r="A54" s="11"/>
      <c r="B54" s="7" t="str">
        <f t="shared" si="0"/>
        <v/>
      </c>
      <c r="C54" s="12" t="str">
        <f t="shared" si="1"/>
        <v/>
      </c>
      <c r="D54" s="7" t="str">
        <f t="shared" si="2"/>
        <v/>
      </c>
      <c r="E54" s="7" t="str">
        <f t="shared" si="3"/>
        <v/>
      </c>
      <c r="F54" s="7" t="str">
        <f t="shared" si="4"/>
        <v/>
      </c>
      <c r="G54" s="12" t="str">
        <f t="shared" si="5"/>
        <v/>
      </c>
      <c r="H54" s="13" t="str">
        <f t="shared" si="6"/>
        <v/>
      </c>
      <c r="I54" s="13" t="str">
        <f t="shared" si="7"/>
        <v/>
      </c>
      <c r="J54" s="13" t="str">
        <f t="shared" si="8"/>
        <v/>
      </c>
      <c r="K54" s="7" t="str">
        <f t="shared" si="9"/>
        <v/>
      </c>
      <c r="L54" s="7" t="str">
        <f t="shared" si="10"/>
        <v/>
      </c>
      <c r="M54" s="8" t="str">
        <f t="shared" si="11"/>
        <v/>
      </c>
      <c r="N54" s="14" t="str">
        <f t="shared" si="12"/>
        <v/>
      </c>
      <c r="O54" s="7" t="str">
        <f t="shared" si="13"/>
        <v/>
      </c>
      <c r="P54" s="7" t="str">
        <f t="shared" si="14"/>
        <v/>
      </c>
      <c r="Q54" s="7" t="str">
        <f t="shared" si="15"/>
        <v/>
      </c>
      <c r="R54" s="7" t="str">
        <f t="shared" si="16"/>
        <v/>
      </c>
      <c r="S54" s="7" t="str">
        <f t="shared" si="17"/>
        <v/>
      </c>
      <c r="T54" s="15" t="str">
        <f t="shared" si="18"/>
        <v/>
      </c>
      <c r="AG54" t="s">
        <v>313</v>
      </c>
      <c r="AH54">
        <v>180179500</v>
      </c>
      <c r="AI54" t="s">
        <v>203</v>
      </c>
    </row>
    <row r="55" spans="1:35" ht="30" customHeight="1" x14ac:dyDescent="0.2">
      <c r="A55" s="11"/>
      <c r="B55" s="7" t="str">
        <f t="shared" si="0"/>
        <v/>
      </c>
      <c r="C55" s="12" t="str">
        <f t="shared" si="1"/>
        <v/>
      </c>
      <c r="D55" s="7" t="str">
        <f t="shared" si="2"/>
        <v/>
      </c>
      <c r="E55" s="7" t="str">
        <f t="shared" si="3"/>
        <v/>
      </c>
      <c r="F55" s="7" t="str">
        <f t="shared" si="4"/>
        <v/>
      </c>
      <c r="G55" s="12" t="str">
        <f t="shared" si="5"/>
        <v/>
      </c>
      <c r="H55" s="13" t="str">
        <f t="shared" si="6"/>
        <v/>
      </c>
      <c r="I55" s="13" t="str">
        <f t="shared" si="7"/>
        <v/>
      </c>
      <c r="J55" s="13" t="str">
        <f t="shared" si="8"/>
        <v/>
      </c>
      <c r="K55" s="7" t="str">
        <f t="shared" si="9"/>
        <v/>
      </c>
      <c r="L55" s="7" t="str">
        <f t="shared" si="10"/>
        <v/>
      </c>
      <c r="M55" s="8" t="str">
        <f t="shared" si="11"/>
        <v/>
      </c>
      <c r="N55" s="14" t="str">
        <f t="shared" si="12"/>
        <v/>
      </c>
      <c r="O55" s="7" t="str">
        <f t="shared" si="13"/>
        <v/>
      </c>
      <c r="P55" s="7" t="str">
        <f t="shared" si="14"/>
        <v/>
      </c>
      <c r="Q55" s="7" t="str">
        <f t="shared" si="15"/>
        <v/>
      </c>
      <c r="R55" s="7" t="str">
        <f t="shared" si="16"/>
        <v/>
      </c>
      <c r="S55" s="7" t="str">
        <f t="shared" si="17"/>
        <v/>
      </c>
      <c r="T55" s="15" t="str">
        <f t="shared" si="18"/>
        <v/>
      </c>
      <c r="AG55" t="s">
        <v>373</v>
      </c>
      <c r="AH55">
        <v>180179200</v>
      </c>
      <c r="AI55" t="s">
        <v>74</v>
      </c>
    </row>
    <row r="56" spans="1:35" ht="30" customHeight="1" x14ac:dyDescent="0.2">
      <c r="A56" s="11"/>
      <c r="B56" s="7" t="str">
        <f t="shared" si="0"/>
        <v/>
      </c>
      <c r="C56" s="12" t="str">
        <f t="shared" si="1"/>
        <v/>
      </c>
      <c r="D56" s="7" t="str">
        <f t="shared" si="2"/>
        <v/>
      </c>
      <c r="E56" s="7" t="str">
        <f t="shared" si="3"/>
        <v/>
      </c>
      <c r="F56" s="7" t="str">
        <f t="shared" si="4"/>
        <v/>
      </c>
      <c r="G56" s="12" t="str">
        <f t="shared" si="5"/>
        <v/>
      </c>
      <c r="H56" s="13" t="str">
        <f t="shared" si="6"/>
        <v/>
      </c>
      <c r="I56" s="13" t="str">
        <f t="shared" si="7"/>
        <v/>
      </c>
      <c r="J56" s="13" t="str">
        <f t="shared" si="8"/>
        <v/>
      </c>
      <c r="K56" s="7" t="str">
        <f t="shared" si="9"/>
        <v/>
      </c>
      <c r="L56" s="7" t="str">
        <f t="shared" si="10"/>
        <v/>
      </c>
      <c r="M56" s="8" t="str">
        <f t="shared" si="11"/>
        <v/>
      </c>
      <c r="N56" s="14" t="str">
        <f t="shared" si="12"/>
        <v/>
      </c>
      <c r="O56" s="7" t="str">
        <f t="shared" si="13"/>
        <v/>
      </c>
      <c r="P56" s="7" t="str">
        <f t="shared" si="14"/>
        <v/>
      </c>
      <c r="Q56" s="7" t="str">
        <f t="shared" si="15"/>
        <v/>
      </c>
      <c r="R56" s="7" t="str">
        <f t="shared" si="16"/>
        <v/>
      </c>
      <c r="S56" s="7" t="str">
        <f t="shared" si="17"/>
        <v/>
      </c>
      <c r="T56" s="15" t="str">
        <f t="shared" si="18"/>
        <v/>
      </c>
      <c r="AG56" t="s">
        <v>351</v>
      </c>
      <c r="AH56">
        <v>180187900</v>
      </c>
      <c r="AI56" t="s">
        <v>316</v>
      </c>
    </row>
    <row r="57" spans="1:35" ht="30" customHeight="1" x14ac:dyDescent="0.2">
      <c r="A57" s="11"/>
      <c r="B57" s="7" t="str">
        <f t="shared" si="0"/>
        <v/>
      </c>
      <c r="C57" s="12" t="str">
        <f t="shared" si="1"/>
        <v/>
      </c>
      <c r="D57" s="7" t="str">
        <f t="shared" si="2"/>
        <v/>
      </c>
      <c r="E57" s="7" t="str">
        <f t="shared" si="3"/>
        <v/>
      </c>
      <c r="F57" s="7" t="str">
        <f t="shared" si="4"/>
        <v/>
      </c>
      <c r="G57" s="12" t="str">
        <f t="shared" si="5"/>
        <v/>
      </c>
      <c r="H57" s="13" t="str">
        <f t="shared" si="6"/>
        <v/>
      </c>
      <c r="I57" s="13" t="str">
        <f t="shared" si="7"/>
        <v/>
      </c>
      <c r="J57" s="13" t="str">
        <f t="shared" si="8"/>
        <v/>
      </c>
      <c r="K57" s="7" t="str">
        <f t="shared" si="9"/>
        <v/>
      </c>
      <c r="L57" s="7" t="str">
        <f t="shared" si="10"/>
        <v/>
      </c>
      <c r="M57" s="8" t="str">
        <f t="shared" si="11"/>
        <v/>
      </c>
      <c r="N57" s="14" t="str">
        <f t="shared" si="12"/>
        <v/>
      </c>
      <c r="O57" s="7" t="str">
        <f t="shared" si="13"/>
        <v/>
      </c>
      <c r="P57" s="7" t="str">
        <f t="shared" si="14"/>
        <v/>
      </c>
      <c r="Q57" s="7" t="str">
        <f t="shared" si="15"/>
        <v/>
      </c>
      <c r="R57" s="7" t="str">
        <f t="shared" si="16"/>
        <v/>
      </c>
      <c r="S57" s="7" t="str">
        <f t="shared" si="17"/>
        <v/>
      </c>
      <c r="T57" s="15" t="str">
        <f t="shared" si="18"/>
        <v/>
      </c>
      <c r="AG57" t="s">
        <v>355</v>
      </c>
      <c r="AH57">
        <v>180188200</v>
      </c>
      <c r="AI57" t="s">
        <v>153</v>
      </c>
    </row>
    <row r="58" spans="1:35" ht="30" customHeight="1" x14ac:dyDescent="0.2">
      <c r="A58" s="11"/>
      <c r="B58" s="7" t="str">
        <f t="shared" si="0"/>
        <v/>
      </c>
      <c r="C58" s="12" t="str">
        <f t="shared" si="1"/>
        <v/>
      </c>
      <c r="D58" s="7" t="str">
        <f t="shared" si="2"/>
        <v/>
      </c>
      <c r="E58" s="7" t="str">
        <f t="shared" si="3"/>
        <v/>
      </c>
      <c r="F58" s="7" t="str">
        <f t="shared" si="4"/>
        <v/>
      </c>
      <c r="G58" s="12" t="str">
        <f t="shared" si="5"/>
        <v/>
      </c>
      <c r="H58" s="13" t="str">
        <f t="shared" si="6"/>
        <v/>
      </c>
      <c r="I58" s="13" t="str">
        <f t="shared" si="7"/>
        <v/>
      </c>
      <c r="J58" s="13" t="str">
        <f t="shared" si="8"/>
        <v/>
      </c>
      <c r="K58" s="7" t="str">
        <f t="shared" si="9"/>
        <v/>
      </c>
      <c r="L58" s="7" t="str">
        <f t="shared" si="10"/>
        <v/>
      </c>
      <c r="M58" s="8" t="str">
        <f t="shared" si="11"/>
        <v/>
      </c>
      <c r="N58" s="14" t="str">
        <f t="shared" si="12"/>
        <v/>
      </c>
      <c r="O58" s="7" t="str">
        <f t="shared" si="13"/>
        <v/>
      </c>
      <c r="P58" s="7" t="str">
        <f t="shared" si="14"/>
        <v/>
      </c>
      <c r="Q58" s="7" t="str">
        <f t="shared" si="15"/>
        <v/>
      </c>
      <c r="R58" s="7" t="str">
        <f t="shared" si="16"/>
        <v/>
      </c>
      <c r="S58" s="7" t="str">
        <f t="shared" si="17"/>
        <v/>
      </c>
      <c r="T58" s="15" t="str">
        <f t="shared" si="18"/>
        <v/>
      </c>
      <c r="AG58" t="s">
        <v>111</v>
      </c>
      <c r="AH58">
        <v>180141000</v>
      </c>
      <c r="AI58" t="s">
        <v>34</v>
      </c>
    </row>
    <row r="59" spans="1:35" ht="30" customHeight="1" x14ac:dyDescent="0.2">
      <c r="A59" s="11"/>
      <c r="B59" s="7" t="str">
        <f t="shared" si="0"/>
        <v/>
      </c>
      <c r="C59" s="12" t="str">
        <f t="shared" si="1"/>
        <v/>
      </c>
      <c r="D59" s="7" t="str">
        <f t="shared" si="2"/>
        <v/>
      </c>
      <c r="E59" s="7" t="str">
        <f t="shared" si="3"/>
        <v/>
      </c>
      <c r="F59" s="7" t="str">
        <f t="shared" si="4"/>
        <v/>
      </c>
      <c r="G59" s="12" t="str">
        <f t="shared" si="5"/>
        <v/>
      </c>
      <c r="H59" s="13" t="str">
        <f t="shared" si="6"/>
        <v/>
      </c>
      <c r="I59" s="13" t="str">
        <f t="shared" si="7"/>
        <v/>
      </c>
      <c r="J59" s="13" t="str">
        <f t="shared" si="8"/>
        <v/>
      </c>
      <c r="K59" s="7" t="str">
        <f t="shared" si="9"/>
        <v/>
      </c>
      <c r="L59" s="7" t="str">
        <f t="shared" si="10"/>
        <v/>
      </c>
      <c r="M59" s="8" t="str">
        <f t="shared" si="11"/>
        <v/>
      </c>
      <c r="N59" s="14" t="str">
        <f t="shared" si="12"/>
        <v/>
      </c>
      <c r="O59" s="7" t="str">
        <f t="shared" si="13"/>
        <v/>
      </c>
      <c r="P59" s="7" t="str">
        <f t="shared" si="14"/>
        <v/>
      </c>
      <c r="Q59" s="7" t="str">
        <f t="shared" si="15"/>
        <v/>
      </c>
      <c r="R59" s="7" t="str">
        <f t="shared" si="16"/>
        <v/>
      </c>
      <c r="S59" s="7" t="str">
        <f t="shared" si="17"/>
        <v/>
      </c>
      <c r="T59" s="15" t="str">
        <f t="shared" si="18"/>
        <v/>
      </c>
      <c r="AG59" t="s">
        <v>339</v>
      </c>
      <c r="AH59">
        <v>180140200</v>
      </c>
      <c r="AI59" t="s">
        <v>13</v>
      </c>
    </row>
    <row r="60" spans="1:35" ht="30" customHeight="1" x14ac:dyDescent="0.2">
      <c r="A60" s="11"/>
      <c r="B60" s="7" t="str">
        <f t="shared" si="0"/>
        <v/>
      </c>
      <c r="C60" s="12" t="str">
        <f t="shared" si="1"/>
        <v/>
      </c>
      <c r="D60" s="7" t="str">
        <f t="shared" si="2"/>
        <v/>
      </c>
      <c r="E60" s="7" t="str">
        <f t="shared" si="3"/>
        <v/>
      </c>
      <c r="F60" s="7" t="str">
        <f t="shared" si="4"/>
        <v/>
      </c>
      <c r="G60" s="12" t="str">
        <f t="shared" si="5"/>
        <v/>
      </c>
      <c r="H60" s="13" t="str">
        <f t="shared" si="6"/>
        <v/>
      </c>
      <c r="I60" s="13" t="str">
        <f t="shared" si="7"/>
        <v/>
      </c>
      <c r="J60" s="13" t="str">
        <f t="shared" si="8"/>
        <v/>
      </c>
      <c r="K60" s="7" t="str">
        <f t="shared" si="9"/>
        <v/>
      </c>
      <c r="L60" s="7" t="str">
        <f t="shared" si="10"/>
        <v/>
      </c>
      <c r="M60" s="8" t="str">
        <f t="shared" si="11"/>
        <v/>
      </c>
      <c r="N60" s="14" t="str">
        <f t="shared" si="12"/>
        <v/>
      </c>
      <c r="O60" s="7" t="str">
        <f t="shared" si="13"/>
        <v/>
      </c>
      <c r="P60" s="7" t="str">
        <f t="shared" si="14"/>
        <v/>
      </c>
      <c r="Q60" s="7" t="str">
        <f t="shared" si="15"/>
        <v/>
      </c>
      <c r="R60" s="7" t="str">
        <f t="shared" si="16"/>
        <v/>
      </c>
      <c r="S60" s="7" t="str">
        <f t="shared" si="17"/>
        <v/>
      </c>
      <c r="T60" s="15" t="str">
        <f t="shared" si="18"/>
        <v/>
      </c>
      <c r="AG60" t="s">
        <v>108</v>
      </c>
      <c r="AH60">
        <v>180140700</v>
      </c>
      <c r="AI60" t="s">
        <v>51</v>
      </c>
    </row>
    <row r="61" spans="1:35" ht="30" customHeight="1" x14ac:dyDescent="0.2">
      <c r="A61" s="11"/>
      <c r="B61" s="7" t="str">
        <f t="shared" si="0"/>
        <v/>
      </c>
      <c r="C61" s="12" t="str">
        <f t="shared" si="1"/>
        <v/>
      </c>
      <c r="D61" s="7" t="str">
        <f t="shared" si="2"/>
        <v/>
      </c>
      <c r="E61" s="7" t="str">
        <f t="shared" si="3"/>
        <v/>
      </c>
      <c r="F61" s="7" t="str">
        <f t="shared" si="4"/>
        <v/>
      </c>
      <c r="G61" s="12" t="str">
        <f t="shared" si="5"/>
        <v/>
      </c>
      <c r="H61" s="13" t="str">
        <f t="shared" si="6"/>
        <v/>
      </c>
      <c r="I61" s="13" t="str">
        <f t="shared" si="7"/>
        <v/>
      </c>
      <c r="J61" s="13" t="str">
        <f t="shared" si="8"/>
        <v/>
      </c>
      <c r="K61" s="7" t="str">
        <f t="shared" si="9"/>
        <v/>
      </c>
      <c r="L61" s="7" t="str">
        <f t="shared" si="10"/>
        <v/>
      </c>
      <c r="M61" s="8" t="str">
        <f t="shared" si="11"/>
        <v/>
      </c>
      <c r="N61" s="14" t="str">
        <f t="shared" si="12"/>
        <v/>
      </c>
      <c r="O61" s="7" t="str">
        <f t="shared" si="13"/>
        <v/>
      </c>
      <c r="P61" s="7" t="str">
        <f t="shared" si="14"/>
        <v/>
      </c>
      <c r="Q61" s="7" t="str">
        <f t="shared" si="15"/>
        <v/>
      </c>
      <c r="R61" s="7" t="str">
        <f t="shared" si="16"/>
        <v/>
      </c>
      <c r="S61" s="7" t="str">
        <f t="shared" si="17"/>
        <v/>
      </c>
      <c r="T61" s="15" t="str">
        <f t="shared" si="18"/>
        <v/>
      </c>
      <c r="AG61" t="s">
        <v>230</v>
      </c>
      <c r="AH61">
        <v>180165500</v>
      </c>
      <c r="AI61" t="s">
        <v>135</v>
      </c>
    </row>
    <row r="62" spans="1:35" ht="30" customHeight="1" x14ac:dyDescent="0.2">
      <c r="A62" s="11"/>
      <c r="B62" s="7" t="str">
        <f t="shared" si="0"/>
        <v/>
      </c>
      <c r="C62" s="12" t="str">
        <f t="shared" si="1"/>
        <v/>
      </c>
      <c r="D62" s="7" t="str">
        <f t="shared" si="2"/>
        <v/>
      </c>
      <c r="E62" s="7" t="str">
        <f t="shared" si="3"/>
        <v/>
      </c>
      <c r="F62" s="7" t="str">
        <f t="shared" si="4"/>
        <v/>
      </c>
      <c r="G62" s="12" t="str">
        <f t="shared" si="5"/>
        <v/>
      </c>
      <c r="H62" s="13" t="str">
        <f t="shared" si="6"/>
        <v/>
      </c>
      <c r="I62" s="13" t="str">
        <f t="shared" si="7"/>
        <v/>
      </c>
      <c r="J62" s="13" t="str">
        <f t="shared" si="8"/>
        <v/>
      </c>
      <c r="K62" s="7" t="str">
        <f t="shared" si="9"/>
        <v/>
      </c>
      <c r="L62" s="7" t="str">
        <f t="shared" si="10"/>
        <v/>
      </c>
      <c r="M62" s="8" t="str">
        <f t="shared" si="11"/>
        <v/>
      </c>
      <c r="N62" s="14" t="str">
        <f t="shared" si="12"/>
        <v/>
      </c>
      <c r="O62" s="7" t="str">
        <f t="shared" si="13"/>
        <v/>
      </c>
      <c r="P62" s="7" t="str">
        <f t="shared" si="14"/>
        <v/>
      </c>
      <c r="Q62" s="7" t="str">
        <f t="shared" si="15"/>
        <v/>
      </c>
      <c r="R62" s="7" t="str">
        <f t="shared" si="16"/>
        <v/>
      </c>
      <c r="S62" s="7" t="str">
        <f t="shared" si="17"/>
        <v/>
      </c>
      <c r="T62" s="15" t="str">
        <f t="shared" si="18"/>
        <v/>
      </c>
      <c r="AG62" t="s">
        <v>144</v>
      </c>
      <c r="AH62">
        <v>180035000</v>
      </c>
      <c r="AI62" t="s">
        <v>100</v>
      </c>
    </row>
    <row r="63" spans="1:35" ht="30" customHeight="1" x14ac:dyDescent="0.2">
      <c r="A63" s="11"/>
      <c r="B63" s="7" t="str">
        <f t="shared" si="0"/>
        <v/>
      </c>
      <c r="C63" s="12" t="str">
        <f t="shared" si="1"/>
        <v/>
      </c>
      <c r="D63" s="7" t="str">
        <f t="shared" si="2"/>
        <v/>
      </c>
      <c r="E63" s="7" t="str">
        <f t="shared" si="3"/>
        <v/>
      </c>
      <c r="F63" s="7" t="str">
        <f t="shared" si="4"/>
        <v/>
      </c>
      <c r="G63" s="12" t="str">
        <f t="shared" si="5"/>
        <v/>
      </c>
      <c r="H63" s="13" t="str">
        <f t="shared" si="6"/>
        <v/>
      </c>
      <c r="I63" s="13" t="str">
        <f t="shared" si="7"/>
        <v/>
      </c>
      <c r="J63" s="13" t="str">
        <f t="shared" si="8"/>
        <v/>
      </c>
      <c r="K63" s="7" t="str">
        <f t="shared" si="9"/>
        <v/>
      </c>
      <c r="L63" s="7" t="str">
        <f t="shared" si="10"/>
        <v/>
      </c>
      <c r="M63" s="8" t="str">
        <f t="shared" si="11"/>
        <v/>
      </c>
      <c r="N63" s="14" t="str">
        <f t="shared" si="12"/>
        <v/>
      </c>
      <c r="O63" s="7" t="str">
        <f t="shared" si="13"/>
        <v/>
      </c>
      <c r="P63" s="7" t="str">
        <f t="shared" si="14"/>
        <v/>
      </c>
      <c r="Q63" s="7" t="str">
        <f t="shared" si="15"/>
        <v/>
      </c>
      <c r="R63" s="7" t="str">
        <f t="shared" si="16"/>
        <v/>
      </c>
      <c r="S63" s="7" t="str">
        <f t="shared" si="17"/>
        <v/>
      </c>
      <c r="T63" s="15" t="str">
        <f t="shared" si="18"/>
        <v/>
      </c>
      <c r="AG63" t="s">
        <v>312</v>
      </c>
      <c r="AH63">
        <v>180179800</v>
      </c>
      <c r="AI63" t="s">
        <v>197</v>
      </c>
    </row>
    <row r="64" spans="1:35" ht="30" customHeight="1" x14ac:dyDescent="0.2">
      <c r="A64" s="11"/>
      <c r="B64" s="7" t="str">
        <f t="shared" si="0"/>
        <v/>
      </c>
      <c r="C64" s="12" t="str">
        <f t="shared" si="1"/>
        <v/>
      </c>
      <c r="D64" s="7" t="str">
        <f t="shared" si="2"/>
        <v/>
      </c>
      <c r="E64" s="7" t="str">
        <f t="shared" si="3"/>
        <v/>
      </c>
      <c r="F64" s="7" t="str">
        <f t="shared" si="4"/>
        <v/>
      </c>
      <c r="G64" s="12" t="str">
        <f t="shared" si="5"/>
        <v/>
      </c>
      <c r="H64" s="13" t="str">
        <f t="shared" si="6"/>
        <v/>
      </c>
      <c r="I64" s="13" t="str">
        <f t="shared" si="7"/>
        <v/>
      </c>
      <c r="J64" s="13" t="str">
        <f t="shared" si="8"/>
        <v/>
      </c>
      <c r="K64" s="7" t="str">
        <f t="shared" si="9"/>
        <v/>
      </c>
      <c r="L64" s="7" t="str">
        <f t="shared" si="10"/>
        <v/>
      </c>
      <c r="M64" s="8" t="str">
        <f t="shared" si="11"/>
        <v/>
      </c>
      <c r="N64" s="14" t="str">
        <f t="shared" si="12"/>
        <v/>
      </c>
      <c r="O64" s="7" t="str">
        <f t="shared" si="13"/>
        <v/>
      </c>
      <c r="P64" s="7" t="str">
        <f t="shared" si="14"/>
        <v/>
      </c>
      <c r="Q64" s="7" t="str">
        <f t="shared" si="15"/>
        <v/>
      </c>
      <c r="R64" s="7" t="str">
        <f t="shared" si="16"/>
        <v/>
      </c>
      <c r="S64" s="7" t="str">
        <f t="shared" si="17"/>
        <v/>
      </c>
      <c r="T64" s="15" t="str">
        <f t="shared" si="18"/>
        <v/>
      </c>
      <c r="AG64" t="s">
        <v>375</v>
      </c>
      <c r="AH64">
        <v>180151500</v>
      </c>
      <c r="AI64" t="s">
        <v>201</v>
      </c>
    </row>
    <row r="65" spans="1:35" ht="30" customHeight="1" x14ac:dyDescent="0.2">
      <c r="A65" s="11"/>
      <c r="B65" s="7" t="str">
        <f t="shared" si="0"/>
        <v/>
      </c>
      <c r="C65" s="12" t="str">
        <f t="shared" si="1"/>
        <v/>
      </c>
      <c r="D65" s="7" t="str">
        <f t="shared" si="2"/>
        <v/>
      </c>
      <c r="E65" s="7" t="str">
        <f t="shared" si="3"/>
        <v/>
      </c>
      <c r="F65" s="7" t="str">
        <f t="shared" si="4"/>
        <v/>
      </c>
      <c r="G65" s="12" t="str">
        <f t="shared" si="5"/>
        <v/>
      </c>
      <c r="H65" s="13" t="str">
        <f t="shared" si="6"/>
        <v/>
      </c>
      <c r="I65" s="13" t="str">
        <f t="shared" si="7"/>
        <v/>
      </c>
      <c r="J65" s="13" t="str">
        <f t="shared" si="8"/>
        <v/>
      </c>
      <c r="K65" s="7" t="str">
        <f t="shared" si="9"/>
        <v/>
      </c>
      <c r="L65" s="7" t="str">
        <f t="shared" si="10"/>
        <v/>
      </c>
      <c r="M65" s="8" t="str">
        <f t="shared" si="11"/>
        <v/>
      </c>
      <c r="N65" s="14" t="str">
        <f t="shared" si="12"/>
        <v/>
      </c>
      <c r="O65" s="7" t="str">
        <f t="shared" si="13"/>
        <v/>
      </c>
      <c r="P65" s="7" t="str">
        <f t="shared" si="14"/>
        <v/>
      </c>
      <c r="Q65" s="7" t="str">
        <f t="shared" si="15"/>
        <v/>
      </c>
      <c r="R65" s="7" t="str">
        <f t="shared" si="16"/>
        <v/>
      </c>
      <c r="S65" s="7" t="str">
        <f t="shared" si="17"/>
        <v/>
      </c>
      <c r="T65" s="15" t="str">
        <f t="shared" si="18"/>
        <v/>
      </c>
      <c r="AG65" t="s">
        <v>374</v>
      </c>
      <c r="AH65">
        <v>180187700</v>
      </c>
      <c r="AI65" t="s">
        <v>121</v>
      </c>
    </row>
    <row r="66" spans="1:35" ht="30" customHeight="1" x14ac:dyDescent="0.2">
      <c r="A66" s="11"/>
      <c r="B66" s="7" t="str">
        <f t="shared" si="0"/>
        <v/>
      </c>
      <c r="C66" s="12" t="str">
        <f t="shared" si="1"/>
        <v/>
      </c>
      <c r="D66" s="7" t="str">
        <f t="shared" si="2"/>
        <v/>
      </c>
      <c r="E66" s="7" t="str">
        <f t="shared" si="3"/>
        <v/>
      </c>
      <c r="F66" s="7" t="str">
        <f t="shared" si="4"/>
        <v/>
      </c>
      <c r="G66" s="12" t="str">
        <f t="shared" si="5"/>
        <v/>
      </c>
      <c r="H66" s="13" t="str">
        <f t="shared" si="6"/>
        <v/>
      </c>
      <c r="I66" s="13" t="str">
        <f t="shared" si="7"/>
        <v/>
      </c>
      <c r="J66" s="13" t="str">
        <f t="shared" si="8"/>
        <v/>
      </c>
      <c r="K66" s="7" t="str">
        <f t="shared" si="9"/>
        <v/>
      </c>
      <c r="L66" s="7" t="str">
        <f t="shared" si="10"/>
        <v/>
      </c>
      <c r="M66" s="8" t="str">
        <f t="shared" si="11"/>
        <v/>
      </c>
      <c r="N66" s="14" t="str">
        <f t="shared" si="12"/>
        <v/>
      </c>
      <c r="O66" s="7" t="str">
        <f t="shared" si="13"/>
        <v/>
      </c>
      <c r="P66" s="7" t="str">
        <f t="shared" si="14"/>
        <v/>
      </c>
      <c r="Q66" s="7" t="str">
        <f t="shared" si="15"/>
        <v/>
      </c>
      <c r="R66" s="7" t="str">
        <f t="shared" si="16"/>
        <v/>
      </c>
      <c r="S66" s="7" t="str">
        <f t="shared" si="17"/>
        <v/>
      </c>
      <c r="T66" s="15" t="str">
        <f t="shared" si="18"/>
        <v/>
      </c>
      <c r="AG66" t="s">
        <v>221</v>
      </c>
      <c r="AH66">
        <v>180140600</v>
      </c>
      <c r="AI66" t="s">
        <v>11</v>
      </c>
    </row>
    <row r="67" spans="1:35" ht="30" customHeight="1" x14ac:dyDescent="0.2">
      <c r="A67" s="11"/>
      <c r="B67" s="7" t="str">
        <f t="shared" si="0"/>
        <v/>
      </c>
      <c r="C67" s="12" t="str">
        <f t="shared" si="1"/>
        <v/>
      </c>
      <c r="D67" s="7" t="str">
        <f t="shared" si="2"/>
        <v/>
      </c>
      <c r="E67" s="7" t="str">
        <f t="shared" si="3"/>
        <v/>
      </c>
      <c r="F67" s="7" t="str">
        <f t="shared" si="4"/>
        <v/>
      </c>
      <c r="G67" s="12" t="str">
        <f t="shared" si="5"/>
        <v/>
      </c>
      <c r="H67" s="13" t="str">
        <f t="shared" si="6"/>
        <v/>
      </c>
      <c r="I67" s="13" t="str">
        <f t="shared" si="7"/>
        <v/>
      </c>
      <c r="J67" s="13" t="str">
        <f t="shared" si="8"/>
        <v/>
      </c>
      <c r="K67" s="7" t="str">
        <f t="shared" si="9"/>
        <v/>
      </c>
      <c r="L67" s="7" t="str">
        <f t="shared" si="10"/>
        <v/>
      </c>
      <c r="M67" s="8" t="str">
        <f t="shared" si="11"/>
        <v/>
      </c>
      <c r="N67" s="14" t="str">
        <f t="shared" si="12"/>
        <v/>
      </c>
      <c r="O67" s="7" t="str">
        <f t="shared" si="13"/>
        <v/>
      </c>
      <c r="P67" s="7" t="str">
        <f t="shared" si="14"/>
        <v/>
      </c>
      <c r="Q67" s="7" t="str">
        <f t="shared" si="15"/>
        <v/>
      </c>
      <c r="R67" s="7" t="str">
        <f t="shared" si="16"/>
        <v/>
      </c>
      <c r="S67" s="7" t="str">
        <f t="shared" si="17"/>
        <v/>
      </c>
      <c r="T67" s="15" t="str">
        <f t="shared" si="18"/>
        <v/>
      </c>
      <c r="AG67" t="s">
        <v>324</v>
      </c>
      <c r="AH67">
        <v>180173400</v>
      </c>
      <c r="AI67" t="s">
        <v>13</v>
      </c>
    </row>
    <row r="68" spans="1:35" ht="30" customHeight="1" x14ac:dyDescent="0.2">
      <c r="A68" s="11"/>
      <c r="B68" s="7" t="str">
        <f t="shared" si="0"/>
        <v/>
      </c>
      <c r="C68" s="12" t="str">
        <f t="shared" si="1"/>
        <v/>
      </c>
      <c r="D68" s="7" t="str">
        <f t="shared" si="2"/>
        <v/>
      </c>
      <c r="E68" s="7" t="str">
        <f t="shared" si="3"/>
        <v/>
      </c>
      <c r="F68" s="7" t="str">
        <f t="shared" si="4"/>
        <v/>
      </c>
      <c r="G68" s="12" t="str">
        <f t="shared" si="5"/>
        <v/>
      </c>
      <c r="H68" s="13" t="str">
        <f t="shared" si="6"/>
        <v/>
      </c>
      <c r="I68" s="13" t="str">
        <f t="shared" si="7"/>
        <v/>
      </c>
      <c r="J68" s="13" t="str">
        <f t="shared" si="8"/>
        <v/>
      </c>
      <c r="K68" s="7" t="str">
        <f t="shared" si="9"/>
        <v/>
      </c>
      <c r="L68" s="7" t="str">
        <f t="shared" si="10"/>
        <v/>
      </c>
      <c r="M68" s="8" t="str">
        <f t="shared" si="11"/>
        <v/>
      </c>
      <c r="N68" s="14" t="str">
        <f t="shared" si="12"/>
        <v/>
      </c>
      <c r="O68" s="7" t="str">
        <f t="shared" si="13"/>
        <v/>
      </c>
      <c r="P68" s="7" t="str">
        <f t="shared" si="14"/>
        <v/>
      </c>
      <c r="Q68" s="7" t="str">
        <f t="shared" si="15"/>
        <v/>
      </c>
      <c r="R68" s="7" t="str">
        <f t="shared" si="16"/>
        <v/>
      </c>
      <c r="S68" s="7" t="str">
        <f t="shared" si="17"/>
        <v/>
      </c>
      <c r="T68" s="15" t="str">
        <f t="shared" si="18"/>
        <v/>
      </c>
      <c r="AG68" t="s">
        <v>323</v>
      </c>
      <c r="AH68">
        <v>180147900</v>
      </c>
      <c r="AI68" t="s">
        <v>187</v>
      </c>
    </row>
    <row r="69" spans="1:35" ht="30" customHeight="1" x14ac:dyDescent="0.2">
      <c r="A69" s="11"/>
      <c r="B69" s="7" t="str">
        <f t="shared" si="0"/>
        <v/>
      </c>
      <c r="C69" s="12" t="str">
        <f t="shared" si="1"/>
        <v/>
      </c>
      <c r="D69" s="7" t="str">
        <f t="shared" si="2"/>
        <v/>
      </c>
      <c r="E69" s="7" t="str">
        <f t="shared" si="3"/>
        <v/>
      </c>
      <c r="F69" s="7" t="str">
        <f t="shared" si="4"/>
        <v/>
      </c>
      <c r="G69" s="12" t="str">
        <f t="shared" si="5"/>
        <v/>
      </c>
      <c r="H69" s="13" t="str">
        <f t="shared" si="6"/>
        <v/>
      </c>
      <c r="I69" s="13" t="str">
        <f t="shared" si="7"/>
        <v/>
      </c>
      <c r="J69" s="13" t="str">
        <f t="shared" si="8"/>
        <v/>
      </c>
      <c r="K69" s="7" t="str">
        <f t="shared" si="9"/>
        <v/>
      </c>
      <c r="L69" s="7" t="str">
        <f t="shared" si="10"/>
        <v/>
      </c>
      <c r="M69" s="8" t="str">
        <f t="shared" si="11"/>
        <v/>
      </c>
      <c r="N69" s="14" t="str">
        <f t="shared" si="12"/>
        <v/>
      </c>
      <c r="O69" s="7" t="str">
        <f t="shared" si="13"/>
        <v/>
      </c>
      <c r="P69" s="7" t="str">
        <f t="shared" si="14"/>
        <v/>
      </c>
      <c r="Q69" s="7" t="str">
        <f t="shared" si="15"/>
        <v/>
      </c>
      <c r="R69" s="7" t="str">
        <f t="shared" si="16"/>
        <v/>
      </c>
      <c r="S69" s="7" t="str">
        <f t="shared" si="17"/>
        <v/>
      </c>
      <c r="T69" s="15" t="str">
        <f t="shared" si="18"/>
        <v/>
      </c>
      <c r="AG69" t="s">
        <v>365</v>
      </c>
      <c r="AH69">
        <v>180182600</v>
      </c>
      <c r="AI69" t="s">
        <v>13</v>
      </c>
    </row>
    <row r="70" spans="1:35" ht="30" customHeight="1" x14ac:dyDescent="0.2">
      <c r="A70" s="11"/>
      <c r="B70" s="7" t="str">
        <f t="shared" si="0"/>
        <v/>
      </c>
      <c r="C70" s="12" t="str">
        <f t="shared" si="1"/>
        <v/>
      </c>
      <c r="D70" s="7" t="str">
        <f t="shared" si="2"/>
        <v/>
      </c>
      <c r="E70" s="7" t="str">
        <f t="shared" si="3"/>
        <v/>
      </c>
      <c r="F70" s="7" t="str">
        <f t="shared" si="4"/>
        <v/>
      </c>
      <c r="G70" s="12" t="str">
        <f t="shared" si="5"/>
        <v/>
      </c>
      <c r="H70" s="13" t="str">
        <f t="shared" si="6"/>
        <v/>
      </c>
      <c r="I70" s="13" t="str">
        <f t="shared" si="7"/>
        <v/>
      </c>
      <c r="J70" s="13" t="str">
        <f t="shared" si="8"/>
        <v/>
      </c>
      <c r="K70" s="7" t="str">
        <f t="shared" si="9"/>
        <v/>
      </c>
      <c r="L70" s="7" t="str">
        <f t="shared" si="10"/>
        <v/>
      </c>
      <c r="M70" s="8" t="str">
        <f t="shared" si="11"/>
        <v/>
      </c>
      <c r="N70" s="14" t="str">
        <f t="shared" si="12"/>
        <v/>
      </c>
      <c r="O70" s="7" t="str">
        <f t="shared" si="13"/>
        <v/>
      </c>
      <c r="P70" s="7" t="str">
        <f t="shared" si="14"/>
        <v/>
      </c>
      <c r="Q70" s="7" t="str">
        <f t="shared" si="15"/>
        <v/>
      </c>
      <c r="R70" s="7" t="str">
        <f t="shared" si="16"/>
        <v/>
      </c>
      <c r="S70" s="7" t="str">
        <f t="shared" si="17"/>
        <v/>
      </c>
      <c r="T70" s="15" t="str">
        <f t="shared" si="18"/>
        <v/>
      </c>
      <c r="AG70" t="s">
        <v>208</v>
      </c>
      <c r="AH70">
        <v>180129000</v>
      </c>
      <c r="AI70" t="s">
        <v>116</v>
      </c>
    </row>
    <row r="71" spans="1:35" ht="30" customHeight="1" x14ac:dyDescent="0.2">
      <c r="A71" s="11"/>
      <c r="B71" s="7" t="str">
        <f t="shared" si="0"/>
        <v/>
      </c>
      <c r="C71" s="12" t="str">
        <f t="shared" si="1"/>
        <v/>
      </c>
      <c r="D71" s="7" t="str">
        <f t="shared" si="2"/>
        <v/>
      </c>
      <c r="E71" s="7" t="str">
        <f t="shared" si="3"/>
        <v/>
      </c>
      <c r="F71" s="7" t="str">
        <f t="shared" si="4"/>
        <v/>
      </c>
      <c r="G71" s="12" t="str">
        <f t="shared" si="5"/>
        <v/>
      </c>
      <c r="H71" s="13" t="str">
        <f t="shared" si="6"/>
        <v/>
      </c>
      <c r="I71" s="13" t="str">
        <f t="shared" si="7"/>
        <v/>
      </c>
      <c r="J71" s="13" t="str">
        <f t="shared" si="8"/>
        <v/>
      </c>
      <c r="K71" s="7" t="str">
        <f t="shared" si="9"/>
        <v/>
      </c>
      <c r="L71" s="7" t="str">
        <f t="shared" si="10"/>
        <v/>
      </c>
      <c r="M71" s="8" t="str">
        <f t="shared" si="11"/>
        <v/>
      </c>
      <c r="N71" s="14" t="str">
        <f t="shared" si="12"/>
        <v/>
      </c>
      <c r="O71" s="7" t="str">
        <f t="shared" si="13"/>
        <v/>
      </c>
      <c r="P71" s="7" t="str">
        <f t="shared" si="14"/>
        <v/>
      </c>
      <c r="Q71" s="7" t="str">
        <f t="shared" si="15"/>
        <v/>
      </c>
      <c r="R71" s="7" t="str">
        <f t="shared" si="16"/>
        <v/>
      </c>
      <c r="S71" s="7" t="str">
        <f t="shared" si="17"/>
        <v/>
      </c>
      <c r="T71" s="15" t="str">
        <f t="shared" si="18"/>
        <v/>
      </c>
      <c r="AG71" t="s">
        <v>159</v>
      </c>
      <c r="AH71">
        <v>180147000</v>
      </c>
      <c r="AI71" t="s">
        <v>78</v>
      </c>
    </row>
    <row r="72" spans="1:35" ht="30" customHeight="1" x14ac:dyDescent="0.2">
      <c r="A72" s="11"/>
      <c r="B72" s="7" t="str">
        <f t="shared" si="0"/>
        <v/>
      </c>
      <c r="C72" s="12" t="str">
        <f t="shared" si="1"/>
        <v/>
      </c>
      <c r="D72" s="7" t="str">
        <f t="shared" si="2"/>
        <v/>
      </c>
      <c r="E72" s="7" t="str">
        <f t="shared" si="3"/>
        <v/>
      </c>
      <c r="F72" s="7" t="str">
        <f t="shared" si="4"/>
        <v/>
      </c>
      <c r="G72" s="12" t="str">
        <f t="shared" si="5"/>
        <v/>
      </c>
      <c r="H72" s="13" t="str">
        <f t="shared" si="6"/>
        <v/>
      </c>
      <c r="I72" s="13" t="str">
        <f t="shared" si="7"/>
        <v/>
      </c>
      <c r="J72" s="13" t="str">
        <f t="shared" si="8"/>
        <v/>
      </c>
      <c r="K72" s="7" t="str">
        <f t="shared" si="9"/>
        <v/>
      </c>
      <c r="L72" s="7" t="str">
        <f t="shared" si="10"/>
        <v/>
      </c>
      <c r="M72" s="8" t="str">
        <f t="shared" si="11"/>
        <v/>
      </c>
      <c r="N72" s="14" t="str">
        <f t="shared" si="12"/>
        <v/>
      </c>
      <c r="O72" s="7" t="str">
        <f t="shared" si="13"/>
        <v/>
      </c>
      <c r="P72" s="7" t="str">
        <f t="shared" si="14"/>
        <v/>
      </c>
      <c r="Q72" s="7" t="str">
        <f t="shared" si="15"/>
        <v/>
      </c>
      <c r="R72" s="7" t="str">
        <f t="shared" si="16"/>
        <v/>
      </c>
      <c r="S72" s="7" t="str">
        <f t="shared" si="17"/>
        <v/>
      </c>
      <c r="T72" s="15" t="str">
        <f t="shared" si="18"/>
        <v/>
      </c>
      <c r="AG72" t="s">
        <v>220</v>
      </c>
      <c r="AH72">
        <v>180140900</v>
      </c>
      <c r="AI72" t="s">
        <v>34</v>
      </c>
    </row>
    <row r="73" spans="1:35" ht="30" customHeight="1" x14ac:dyDescent="0.2">
      <c r="A73" s="11"/>
      <c r="B73" s="7" t="str">
        <f t="shared" si="0"/>
        <v/>
      </c>
      <c r="C73" s="12" t="str">
        <f t="shared" si="1"/>
        <v/>
      </c>
      <c r="D73" s="7" t="str">
        <f t="shared" si="2"/>
        <v/>
      </c>
      <c r="E73" s="7" t="str">
        <f t="shared" si="3"/>
        <v/>
      </c>
      <c r="F73" s="7" t="str">
        <f t="shared" si="4"/>
        <v/>
      </c>
      <c r="G73" s="12" t="str">
        <f t="shared" si="5"/>
        <v/>
      </c>
      <c r="H73" s="13" t="str">
        <f t="shared" si="6"/>
        <v/>
      </c>
      <c r="I73" s="13" t="str">
        <f t="shared" si="7"/>
        <v/>
      </c>
      <c r="J73" s="13" t="str">
        <f t="shared" si="8"/>
        <v/>
      </c>
      <c r="K73" s="7" t="str">
        <f t="shared" si="9"/>
        <v/>
      </c>
      <c r="L73" s="7" t="str">
        <f t="shared" si="10"/>
        <v/>
      </c>
      <c r="M73" s="8" t="str">
        <f t="shared" si="11"/>
        <v/>
      </c>
      <c r="N73" s="14" t="str">
        <f t="shared" si="12"/>
        <v/>
      </c>
      <c r="O73" s="7" t="str">
        <f t="shared" si="13"/>
        <v/>
      </c>
      <c r="P73" s="7" t="str">
        <f t="shared" si="14"/>
        <v/>
      </c>
      <c r="Q73" s="7" t="str">
        <f t="shared" si="15"/>
        <v/>
      </c>
      <c r="R73" s="7" t="str">
        <f t="shared" si="16"/>
        <v/>
      </c>
      <c r="S73" s="7" t="str">
        <f t="shared" si="17"/>
        <v/>
      </c>
      <c r="T73" s="15" t="str">
        <f t="shared" si="18"/>
        <v/>
      </c>
      <c r="AG73" t="s">
        <v>142</v>
      </c>
      <c r="AH73">
        <v>180090100</v>
      </c>
      <c r="AI73" t="s">
        <v>143</v>
      </c>
    </row>
    <row r="74" spans="1:35" ht="30" customHeight="1" x14ac:dyDescent="0.2">
      <c r="A74" s="11"/>
      <c r="B74" s="7" t="str">
        <f t="shared" ref="B74:B137" si="19">IF(A74="","","M F")</f>
        <v/>
      </c>
      <c r="C74" s="12" t="str">
        <f t="shared" ref="C74:C137" si="20">IF(A74="","","SOLO MAYÚSCULAS")</f>
        <v/>
      </c>
      <c r="D74" s="7" t="str">
        <f t="shared" ref="D74:D137" si="21">IF(A74="","","PROFESOR")</f>
        <v/>
      </c>
      <c r="E74" s="7" t="str">
        <f t="shared" ref="E74:E137" si="22">IF(A74="","","S")</f>
        <v/>
      </c>
      <c r="F74" s="7" t="str">
        <f t="shared" ref="F74:F137" si="23">IF(A74="","","T I S")</f>
        <v/>
      </c>
      <c r="G74" s="12" t="str">
        <f t="shared" ref="G74:G137" si="24">IF(A74="","",IF(D74="PROFESOR","NOMBRE DE ASIGNATURA CON LENGUAJE Y/O ESPECIALIDAD","---"))</f>
        <v/>
      </c>
      <c r="H74" s="13" t="str">
        <f t="shared" ref="H74:H137" si="25">IF(A74="","","?")</f>
        <v/>
      </c>
      <c r="I74" s="13" t="str">
        <f t="shared" ref="I74:I137" si="26">IF(A74="","","?")</f>
        <v/>
      </c>
      <c r="J74" s="13" t="str">
        <f t="shared" ref="J74:J137" si="27">IF(A74="","",IF(D74="PROFESOR","?","--"))</f>
        <v/>
      </c>
      <c r="K74" s="7" t="str">
        <f t="shared" ref="K74:K137" si="28">IF(A74="","","?")</f>
        <v/>
      </c>
      <c r="L74" s="7" t="str">
        <f t="shared" ref="L74:L137" si="29">IF(A74="","","Disp. Res.")</f>
        <v/>
      </c>
      <c r="M74" s="8" t="str">
        <f t="shared" ref="M74:M137" si="30">IF(A74="","","Título por el cual accedió a las hs/cargo.")</f>
        <v/>
      </c>
      <c r="N74" s="14" t="str">
        <f t="shared" ref="N74:N137" si="31">IF(A74="","","--/--/----")</f>
        <v/>
      </c>
      <c r="O74" s="7" t="str">
        <f t="shared" ref="O74:O137" si="32">IF(A74="","","DISP. RES.")</f>
        <v/>
      </c>
      <c r="P74" s="7" t="str">
        <f t="shared" ref="P74:P137" si="33">IF(A74="","","?")</f>
        <v/>
      </c>
      <c r="Q74" s="7" t="str">
        <f t="shared" ref="Q74:Q137" si="34">IF(A74="","",_xlfn.IFS(P74="","--",P74=1,"Ingrese Fecha",P74=2,"Ingrese Fecha",P74=3,"Ingrese Fecha",P74=4,"Ingrese Fecha",P74=5,"------",P74="?","?"))</f>
        <v/>
      </c>
      <c r="R74" s="7" t="str">
        <f t="shared" ref="R74:R137" si="35">IF(A74="","","--")</f>
        <v/>
      </c>
      <c r="S74" s="7" t="str">
        <f t="shared" ref="S74:S137" si="36">IF(A74="","","?")</f>
        <v/>
      </c>
      <c r="T74" s="15" t="str">
        <f t="shared" ref="T74:T137" si="37">IF(A74="","","------")</f>
        <v/>
      </c>
      <c r="AG74" t="s">
        <v>127</v>
      </c>
      <c r="AH74">
        <v>180044300</v>
      </c>
      <c r="AI74" t="s">
        <v>13</v>
      </c>
    </row>
    <row r="75" spans="1:35" ht="30" customHeight="1" x14ac:dyDescent="0.2">
      <c r="A75" s="11"/>
      <c r="B75" s="7" t="str">
        <f t="shared" si="19"/>
        <v/>
      </c>
      <c r="C75" s="12" t="str">
        <f t="shared" si="20"/>
        <v/>
      </c>
      <c r="D75" s="7" t="str">
        <f t="shared" si="21"/>
        <v/>
      </c>
      <c r="E75" s="7" t="str">
        <f t="shared" si="22"/>
        <v/>
      </c>
      <c r="F75" s="7" t="str">
        <f t="shared" si="23"/>
        <v/>
      </c>
      <c r="G75" s="12" t="str">
        <f t="shared" si="24"/>
        <v/>
      </c>
      <c r="H75" s="13" t="str">
        <f t="shared" si="25"/>
        <v/>
      </c>
      <c r="I75" s="13" t="str">
        <f t="shared" si="26"/>
        <v/>
      </c>
      <c r="J75" s="13" t="str">
        <f t="shared" si="27"/>
        <v/>
      </c>
      <c r="K75" s="7" t="str">
        <f t="shared" si="28"/>
        <v/>
      </c>
      <c r="L75" s="7" t="str">
        <f t="shared" si="29"/>
        <v/>
      </c>
      <c r="M75" s="8" t="str">
        <f t="shared" si="30"/>
        <v/>
      </c>
      <c r="N75" s="14" t="str">
        <f t="shared" si="31"/>
        <v/>
      </c>
      <c r="O75" s="7" t="str">
        <f t="shared" si="32"/>
        <v/>
      </c>
      <c r="P75" s="7" t="str">
        <f t="shared" si="33"/>
        <v/>
      </c>
      <c r="Q75" s="7" t="str">
        <f t="shared" si="34"/>
        <v/>
      </c>
      <c r="R75" s="7" t="str">
        <f t="shared" si="35"/>
        <v/>
      </c>
      <c r="S75" s="7" t="str">
        <f t="shared" si="36"/>
        <v/>
      </c>
      <c r="T75" s="15" t="str">
        <f t="shared" si="37"/>
        <v/>
      </c>
      <c r="AG75" t="s">
        <v>48</v>
      </c>
      <c r="AH75">
        <v>180153900</v>
      </c>
      <c r="AI75" t="s">
        <v>49</v>
      </c>
    </row>
    <row r="76" spans="1:35" ht="30" customHeight="1" x14ac:dyDescent="0.2">
      <c r="A76" s="11"/>
      <c r="B76" s="7" t="str">
        <f t="shared" si="19"/>
        <v/>
      </c>
      <c r="C76" s="12" t="str">
        <f t="shared" si="20"/>
        <v/>
      </c>
      <c r="D76" s="7" t="str">
        <f t="shared" si="21"/>
        <v/>
      </c>
      <c r="E76" s="7" t="str">
        <f t="shared" si="22"/>
        <v/>
      </c>
      <c r="F76" s="7" t="str">
        <f t="shared" si="23"/>
        <v/>
      </c>
      <c r="G76" s="12" t="str">
        <f t="shared" si="24"/>
        <v/>
      </c>
      <c r="H76" s="13" t="str">
        <f t="shared" si="25"/>
        <v/>
      </c>
      <c r="I76" s="13" t="str">
        <f t="shared" si="26"/>
        <v/>
      </c>
      <c r="J76" s="13" t="str">
        <f t="shared" si="27"/>
        <v/>
      </c>
      <c r="K76" s="7" t="str">
        <f t="shared" si="28"/>
        <v/>
      </c>
      <c r="L76" s="7" t="str">
        <f t="shared" si="29"/>
        <v/>
      </c>
      <c r="M76" s="8" t="str">
        <f t="shared" si="30"/>
        <v/>
      </c>
      <c r="N76" s="14" t="str">
        <f t="shared" si="31"/>
        <v/>
      </c>
      <c r="O76" s="7" t="str">
        <f t="shared" si="32"/>
        <v/>
      </c>
      <c r="P76" s="7" t="str">
        <f t="shared" si="33"/>
        <v/>
      </c>
      <c r="Q76" s="7" t="str">
        <f t="shared" si="34"/>
        <v/>
      </c>
      <c r="R76" s="7" t="str">
        <f t="shared" si="35"/>
        <v/>
      </c>
      <c r="S76" s="7" t="str">
        <f t="shared" si="36"/>
        <v/>
      </c>
      <c r="T76" s="15" t="str">
        <f t="shared" si="37"/>
        <v/>
      </c>
      <c r="AG76" t="s">
        <v>152</v>
      </c>
      <c r="AH76">
        <v>180054400</v>
      </c>
      <c r="AI76" t="s">
        <v>153</v>
      </c>
    </row>
    <row r="77" spans="1:35" ht="30" customHeight="1" x14ac:dyDescent="0.2">
      <c r="A77" s="11"/>
      <c r="B77" s="7" t="str">
        <f t="shared" si="19"/>
        <v/>
      </c>
      <c r="C77" s="12" t="str">
        <f t="shared" si="20"/>
        <v/>
      </c>
      <c r="D77" s="7" t="str">
        <f t="shared" si="21"/>
        <v/>
      </c>
      <c r="E77" s="7" t="str">
        <f t="shared" si="22"/>
        <v/>
      </c>
      <c r="F77" s="7" t="str">
        <f t="shared" si="23"/>
        <v/>
      </c>
      <c r="G77" s="12" t="str">
        <f t="shared" si="24"/>
        <v/>
      </c>
      <c r="H77" s="13" t="str">
        <f t="shared" si="25"/>
        <v/>
      </c>
      <c r="I77" s="13" t="str">
        <f t="shared" si="26"/>
        <v/>
      </c>
      <c r="J77" s="13" t="str">
        <f t="shared" si="27"/>
        <v/>
      </c>
      <c r="K77" s="7" t="str">
        <f t="shared" si="28"/>
        <v/>
      </c>
      <c r="L77" s="7" t="str">
        <f t="shared" si="29"/>
        <v/>
      </c>
      <c r="M77" s="8" t="str">
        <f t="shared" si="30"/>
        <v/>
      </c>
      <c r="N77" s="14" t="str">
        <f t="shared" si="31"/>
        <v/>
      </c>
      <c r="O77" s="7" t="str">
        <f t="shared" si="32"/>
        <v/>
      </c>
      <c r="P77" s="7" t="str">
        <f t="shared" si="33"/>
        <v/>
      </c>
      <c r="Q77" s="7" t="str">
        <f t="shared" si="34"/>
        <v/>
      </c>
      <c r="R77" s="7" t="str">
        <f t="shared" si="35"/>
        <v/>
      </c>
      <c r="S77" s="7" t="str">
        <f t="shared" si="36"/>
        <v/>
      </c>
      <c r="T77" s="15" t="str">
        <f t="shared" si="37"/>
        <v/>
      </c>
      <c r="AG77" t="s">
        <v>178</v>
      </c>
      <c r="AH77">
        <v>180147200</v>
      </c>
      <c r="AI77" t="s">
        <v>13</v>
      </c>
    </row>
    <row r="78" spans="1:35" ht="30" customHeight="1" x14ac:dyDescent="0.2">
      <c r="A78" s="11"/>
      <c r="B78" s="7" t="str">
        <f t="shared" si="19"/>
        <v/>
      </c>
      <c r="C78" s="12" t="str">
        <f t="shared" si="20"/>
        <v/>
      </c>
      <c r="D78" s="7" t="str">
        <f t="shared" si="21"/>
        <v/>
      </c>
      <c r="E78" s="7" t="str">
        <f t="shared" si="22"/>
        <v/>
      </c>
      <c r="F78" s="7" t="str">
        <f t="shared" si="23"/>
        <v/>
      </c>
      <c r="G78" s="12" t="str">
        <f t="shared" si="24"/>
        <v/>
      </c>
      <c r="H78" s="13" t="str">
        <f t="shared" si="25"/>
        <v/>
      </c>
      <c r="I78" s="13" t="str">
        <f t="shared" si="26"/>
        <v/>
      </c>
      <c r="J78" s="13" t="str">
        <f t="shared" si="27"/>
        <v/>
      </c>
      <c r="K78" s="7" t="str">
        <f t="shared" si="28"/>
        <v/>
      </c>
      <c r="L78" s="7" t="str">
        <f t="shared" si="29"/>
        <v/>
      </c>
      <c r="M78" s="8" t="str">
        <f t="shared" si="30"/>
        <v/>
      </c>
      <c r="N78" s="14" t="str">
        <f t="shared" si="31"/>
        <v/>
      </c>
      <c r="O78" s="7" t="str">
        <f t="shared" si="32"/>
        <v/>
      </c>
      <c r="P78" s="7" t="str">
        <f t="shared" si="33"/>
        <v/>
      </c>
      <c r="Q78" s="7" t="str">
        <f t="shared" si="34"/>
        <v/>
      </c>
      <c r="R78" s="7" t="str">
        <f t="shared" si="35"/>
        <v/>
      </c>
      <c r="S78" s="7" t="str">
        <f t="shared" si="36"/>
        <v/>
      </c>
      <c r="T78" s="15" t="str">
        <f t="shared" si="37"/>
        <v/>
      </c>
      <c r="AG78" t="s">
        <v>28</v>
      </c>
      <c r="AH78">
        <v>180147400</v>
      </c>
      <c r="AI78" t="s">
        <v>17</v>
      </c>
    </row>
    <row r="79" spans="1:35" ht="30" customHeight="1" x14ac:dyDescent="0.2">
      <c r="A79" s="11"/>
      <c r="B79" s="7" t="str">
        <f t="shared" si="19"/>
        <v/>
      </c>
      <c r="C79" s="12" t="str">
        <f t="shared" si="20"/>
        <v/>
      </c>
      <c r="D79" s="7" t="str">
        <f t="shared" si="21"/>
        <v/>
      </c>
      <c r="E79" s="7" t="str">
        <f t="shared" si="22"/>
        <v/>
      </c>
      <c r="F79" s="7" t="str">
        <f t="shared" si="23"/>
        <v/>
      </c>
      <c r="G79" s="12" t="str">
        <f t="shared" si="24"/>
        <v/>
      </c>
      <c r="H79" s="13" t="str">
        <f t="shared" si="25"/>
        <v/>
      </c>
      <c r="I79" s="13" t="str">
        <f t="shared" si="26"/>
        <v/>
      </c>
      <c r="J79" s="13" t="str">
        <f t="shared" si="27"/>
        <v/>
      </c>
      <c r="K79" s="7" t="str">
        <f t="shared" si="28"/>
        <v/>
      </c>
      <c r="L79" s="7" t="str">
        <f t="shared" si="29"/>
        <v/>
      </c>
      <c r="M79" s="8" t="str">
        <f t="shared" si="30"/>
        <v/>
      </c>
      <c r="N79" s="14" t="str">
        <f t="shared" si="31"/>
        <v/>
      </c>
      <c r="O79" s="7" t="str">
        <f t="shared" si="32"/>
        <v/>
      </c>
      <c r="P79" s="7" t="str">
        <f t="shared" si="33"/>
        <v/>
      </c>
      <c r="Q79" s="7" t="str">
        <f t="shared" si="34"/>
        <v/>
      </c>
      <c r="R79" s="7" t="str">
        <f t="shared" si="35"/>
        <v/>
      </c>
      <c r="S79" s="7" t="str">
        <f t="shared" si="36"/>
        <v/>
      </c>
      <c r="T79" s="15" t="str">
        <f t="shared" si="37"/>
        <v/>
      </c>
      <c r="AG79" t="s">
        <v>132</v>
      </c>
      <c r="AH79">
        <v>180113900</v>
      </c>
      <c r="AI79" t="s">
        <v>13</v>
      </c>
    </row>
    <row r="80" spans="1:35" ht="30" customHeight="1" x14ac:dyDescent="0.2">
      <c r="A80" s="11"/>
      <c r="B80" s="7" t="str">
        <f t="shared" si="19"/>
        <v/>
      </c>
      <c r="C80" s="12" t="str">
        <f t="shared" si="20"/>
        <v/>
      </c>
      <c r="D80" s="7" t="str">
        <f t="shared" si="21"/>
        <v/>
      </c>
      <c r="E80" s="7" t="str">
        <f t="shared" si="22"/>
        <v/>
      </c>
      <c r="F80" s="7" t="str">
        <f t="shared" si="23"/>
        <v/>
      </c>
      <c r="G80" s="12" t="str">
        <f t="shared" si="24"/>
        <v/>
      </c>
      <c r="H80" s="13" t="str">
        <f t="shared" si="25"/>
        <v/>
      </c>
      <c r="I80" s="13" t="str">
        <f t="shared" si="26"/>
        <v/>
      </c>
      <c r="J80" s="13" t="str">
        <f t="shared" si="27"/>
        <v/>
      </c>
      <c r="K80" s="7" t="str">
        <f t="shared" si="28"/>
        <v/>
      </c>
      <c r="L80" s="7" t="str">
        <f t="shared" si="29"/>
        <v/>
      </c>
      <c r="M80" s="8" t="str">
        <f t="shared" si="30"/>
        <v/>
      </c>
      <c r="N80" s="14" t="str">
        <f t="shared" si="31"/>
        <v/>
      </c>
      <c r="O80" s="7" t="str">
        <f t="shared" si="32"/>
        <v/>
      </c>
      <c r="P80" s="7" t="str">
        <f t="shared" si="33"/>
        <v/>
      </c>
      <c r="Q80" s="7" t="str">
        <f t="shared" si="34"/>
        <v/>
      </c>
      <c r="R80" s="7" t="str">
        <f t="shared" si="35"/>
        <v/>
      </c>
      <c r="S80" s="7" t="str">
        <f t="shared" si="36"/>
        <v/>
      </c>
      <c r="T80" s="15" t="str">
        <f t="shared" si="37"/>
        <v/>
      </c>
      <c r="AG80" t="s">
        <v>59</v>
      </c>
      <c r="AH80">
        <v>180006700</v>
      </c>
      <c r="AI80" t="s">
        <v>60</v>
      </c>
    </row>
    <row r="81" spans="1:35" ht="30" customHeight="1" x14ac:dyDescent="0.2">
      <c r="A81" s="11"/>
      <c r="B81" s="7" t="str">
        <f t="shared" si="19"/>
        <v/>
      </c>
      <c r="C81" s="12" t="str">
        <f t="shared" si="20"/>
        <v/>
      </c>
      <c r="D81" s="7" t="str">
        <f t="shared" si="21"/>
        <v/>
      </c>
      <c r="E81" s="7" t="str">
        <f t="shared" si="22"/>
        <v/>
      </c>
      <c r="F81" s="7" t="str">
        <f t="shared" si="23"/>
        <v/>
      </c>
      <c r="G81" s="12" t="str">
        <f t="shared" si="24"/>
        <v/>
      </c>
      <c r="H81" s="13" t="str">
        <f t="shared" si="25"/>
        <v/>
      </c>
      <c r="I81" s="13" t="str">
        <f t="shared" si="26"/>
        <v/>
      </c>
      <c r="J81" s="13" t="str">
        <f t="shared" si="27"/>
        <v/>
      </c>
      <c r="K81" s="7" t="str">
        <f t="shared" si="28"/>
        <v/>
      </c>
      <c r="L81" s="7" t="str">
        <f t="shared" si="29"/>
        <v/>
      </c>
      <c r="M81" s="8" t="str">
        <f t="shared" si="30"/>
        <v/>
      </c>
      <c r="N81" s="14" t="str">
        <f t="shared" si="31"/>
        <v/>
      </c>
      <c r="O81" s="7" t="str">
        <f t="shared" si="32"/>
        <v/>
      </c>
      <c r="P81" s="7" t="str">
        <f t="shared" si="33"/>
        <v/>
      </c>
      <c r="Q81" s="7" t="str">
        <f t="shared" si="34"/>
        <v/>
      </c>
      <c r="R81" s="7" t="str">
        <f t="shared" si="35"/>
        <v/>
      </c>
      <c r="S81" s="7" t="str">
        <f t="shared" si="36"/>
        <v/>
      </c>
      <c r="T81" s="15" t="str">
        <f t="shared" si="37"/>
        <v/>
      </c>
      <c r="AG81" t="s">
        <v>181</v>
      </c>
      <c r="AH81">
        <v>180152700</v>
      </c>
      <c r="AI81" t="s">
        <v>13</v>
      </c>
    </row>
    <row r="82" spans="1:35" ht="30" customHeight="1" x14ac:dyDescent="0.2">
      <c r="A82" s="11"/>
      <c r="B82" s="7" t="str">
        <f t="shared" si="19"/>
        <v/>
      </c>
      <c r="C82" s="12" t="str">
        <f t="shared" si="20"/>
        <v/>
      </c>
      <c r="D82" s="7" t="str">
        <f t="shared" si="21"/>
        <v/>
      </c>
      <c r="E82" s="7" t="str">
        <f t="shared" si="22"/>
        <v/>
      </c>
      <c r="F82" s="7" t="str">
        <f t="shared" si="23"/>
        <v/>
      </c>
      <c r="G82" s="12" t="str">
        <f t="shared" si="24"/>
        <v/>
      </c>
      <c r="H82" s="13" t="str">
        <f t="shared" si="25"/>
        <v/>
      </c>
      <c r="I82" s="13" t="str">
        <f t="shared" si="26"/>
        <v/>
      </c>
      <c r="J82" s="13" t="str">
        <f t="shared" si="27"/>
        <v/>
      </c>
      <c r="K82" s="7" t="str">
        <f t="shared" si="28"/>
        <v/>
      </c>
      <c r="L82" s="7" t="str">
        <f t="shared" si="29"/>
        <v/>
      </c>
      <c r="M82" s="8" t="str">
        <f t="shared" si="30"/>
        <v/>
      </c>
      <c r="N82" s="14" t="str">
        <f t="shared" si="31"/>
        <v/>
      </c>
      <c r="O82" s="7" t="str">
        <f t="shared" si="32"/>
        <v/>
      </c>
      <c r="P82" s="7" t="str">
        <f t="shared" si="33"/>
        <v/>
      </c>
      <c r="Q82" s="7" t="str">
        <f t="shared" si="34"/>
        <v/>
      </c>
      <c r="R82" s="7" t="str">
        <f t="shared" si="35"/>
        <v/>
      </c>
      <c r="S82" s="7" t="str">
        <f t="shared" si="36"/>
        <v/>
      </c>
      <c r="T82" s="15" t="str">
        <f t="shared" si="37"/>
        <v/>
      </c>
      <c r="AG82" t="s">
        <v>52</v>
      </c>
      <c r="AH82">
        <v>180040600</v>
      </c>
      <c r="AI82" t="s">
        <v>49</v>
      </c>
    </row>
    <row r="83" spans="1:35" ht="30" customHeight="1" x14ac:dyDescent="0.2">
      <c r="A83" s="11"/>
      <c r="B83" s="7" t="str">
        <f t="shared" si="19"/>
        <v/>
      </c>
      <c r="C83" s="12" t="str">
        <f t="shared" si="20"/>
        <v/>
      </c>
      <c r="D83" s="7" t="str">
        <f t="shared" si="21"/>
        <v/>
      </c>
      <c r="E83" s="7" t="str">
        <f t="shared" si="22"/>
        <v/>
      </c>
      <c r="F83" s="7" t="str">
        <f t="shared" si="23"/>
        <v/>
      </c>
      <c r="G83" s="12" t="str">
        <f t="shared" si="24"/>
        <v/>
      </c>
      <c r="H83" s="13" t="str">
        <f t="shared" si="25"/>
        <v/>
      </c>
      <c r="I83" s="13" t="str">
        <f t="shared" si="26"/>
        <v/>
      </c>
      <c r="J83" s="13" t="str">
        <f t="shared" si="27"/>
        <v/>
      </c>
      <c r="K83" s="7" t="str">
        <f t="shared" si="28"/>
        <v/>
      </c>
      <c r="L83" s="7" t="str">
        <f t="shared" si="29"/>
        <v/>
      </c>
      <c r="M83" s="8" t="str">
        <f t="shared" si="30"/>
        <v/>
      </c>
      <c r="N83" s="14" t="str">
        <f t="shared" si="31"/>
        <v/>
      </c>
      <c r="O83" s="7" t="str">
        <f t="shared" si="32"/>
        <v/>
      </c>
      <c r="P83" s="7" t="str">
        <f t="shared" si="33"/>
        <v/>
      </c>
      <c r="Q83" s="7" t="str">
        <f t="shared" si="34"/>
        <v/>
      </c>
      <c r="R83" s="7" t="str">
        <f t="shared" si="35"/>
        <v/>
      </c>
      <c r="S83" s="7" t="str">
        <f t="shared" si="36"/>
        <v/>
      </c>
      <c r="T83" s="15" t="str">
        <f t="shared" si="37"/>
        <v/>
      </c>
      <c r="AG83" t="s">
        <v>342</v>
      </c>
      <c r="AH83">
        <v>180186500</v>
      </c>
      <c r="AI83" t="s">
        <v>343</v>
      </c>
    </row>
    <row r="84" spans="1:35" ht="30" customHeight="1" x14ac:dyDescent="0.2">
      <c r="A84" s="11"/>
      <c r="B84" s="7" t="str">
        <f t="shared" si="19"/>
        <v/>
      </c>
      <c r="C84" s="12" t="str">
        <f t="shared" si="20"/>
        <v/>
      </c>
      <c r="D84" s="7" t="str">
        <f t="shared" si="21"/>
        <v/>
      </c>
      <c r="E84" s="7" t="str">
        <f t="shared" si="22"/>
        <v/>
      </c>
      <c r="F84" s="7" t="str">
        <f t="shared" si="23"/>
        <v/>
      </c>
      <c r="G84" s="12" t="str">
        <f t="shared" si="24"/>
        <v/>
      </c>
      <c r="H84" s="13" t="str">
        <f t="shared" si="25"/>
        <v/>
      </c>
      <c r="I84" s="13" t="str">
        <f t="shared" si="26"/>
        <v/>
      </c>
      <c r="J84" s="13" t="str">
        <f t="shared" si="27"/>
        <v/>
      </c>
      <c r="K84" s="7" t="str">
        <f t="shared" si="28"/>
        <v/>
      </c>
      <c r="L84" s="7" t="str">
        <f t="shared" si="29"/>
        <v/>
      </c>
      <c r="M84" s="8" t="str">
        <f t="shared" si="30"/>
        <v/>
      </c>
      <c r="N84" s="14" t="str">
        <f t="shared" si="31"/>
        <v/>
      </c>
      <c r="O84" s="7" t="str">
        <f t="shared" si="32"/>
        <v/>
      </c>
      <c r="P84" s="7" t="str">
        <f t="shared" si="33"/>
        <v/>
      </c>
      <c r="Q84" s="7" t="str">
        <f t="shared" si="34"/>
        <v/>
      </c>
      <c r="R84" s="7" t="str">
        <f t="shared" si="35"/>
        <v/>
      </c>
      <c r="S84" s="7" t="str">
        <f t="shared" si="36"/>
        <v/>
      </c>
      <c r="T84" s="15" t="str">
        <f t="shared" si="37"/>
        <v/>
      </c>
      <c r="AG84" t="s">
        <v>327</v>
      </c>
      <c r="AH84">
        <v>180183700</v>
      </c>
      <c r="AI84" t="s">
        <v>328</v>
      </c>
    </row>
    <row r="85" spans="1:35" ht="30" customHeight="1" x14ac:dyDescent="0.2">
      <c r="A85" s="11"/>
      <c r="B85" s="7" t="str">
        <f t="shared" si="19"/>
        <v/>
      </c>
      <c r="C85" s="12" t="str">
        <f t="shared" si="20"/>
        <v/>
      </c>
      <c r="D85" s="7" t="str">
        <f t="shared" si="21"/>
        <v/>
      </c>
      <c r="E85" s="7" t="str">
        <f t="shared" si="22"/>
        <v/>
      </c>
      <c r="F85" s="7" t="str">
        <f t="shared" si="23"/>
        <v/>
      </c>
      <c r="G85" s="12" t="str">
        <f t="shared" si="24"/>
        <v/>
      </c>
      <c r="H85" s="13" t="str">
        <f t="shared" si="25"/>
        <v/>
      </c>
      <c r="I85" s="13" t="str">
        <f t="shared" si="26"/>
        <v/>
      </c>
      <c r="J85" s="13" t="str">
        <f t="shared" si="27"/>
        <v/>
      </c>
      <c r="K85" s="7" t="str">
        <f t="shared" si="28"/>
        <v/>
      </c>
      <c r="L85" s="7" t="str">
        <f t="shared" si="29"/>
        <v/>
      </c>
      <c r="M85" s="8" t="str">
        <f t="shared" si="30"/>
        <v/>
      </c>
      <c r="N85" s="14" t="str">
        <f t="shared" si="31"/>
        <v/>
      </c>
      <c r="O85" s="7" t="str">
        <f t="shared" si="32"/>
        <v/>
      </c>
      <c r="P85" s="7" t="str">
        <f t="shared" si="33"/>
        <v/>
      </c>
      <c r="Q85" s="7" t="str">
        <f t="shared" si="34"/>
        <v/>
      </c>
      <c r="R85" s="7" t="str">
        <f t="shared" si="35"/>
        <v/>
      </c>
      <c r="S85" s="7" t="str">
        <f t="shared" si="36"/>
        <v/>
      </c>
      <c r="T85" s="15" t="str">
        <f t="shared" si="37"/>
        <v/>
      </c>
      <c r="AG85" t="s">
        <v>57</v>
      </c>
      <c r="AH85">
        <v>180031000</v>
      </c>
      <c r="AI85" t="s">
        <v>58</v>
      </c>
    </row>
    <row r="86" spans="1:35" ht="30" customHeight="1" x14ac:dyDescent="0.2">
      <c r="A86" s="11"/>
      <c r="B86" s="7" t="str">
        <f t="shared" si="19"/>
        <v/>
      </c>
      <c r="C86" s="12" t="str">
        <f t="shared" si="20"/>
        <v/>
      </c>
      <c r="D86" s="7" t="str">
        <f t="shared" si="21"/>
        <v/>
      </c>
      <c r="E86" s="7" t="str">
        <f t="shared" si="22"/>
        <v/>
      </c>
      <c r="F86" s="7" t="str">
        <f t="shared" si="23"/>
        <v/>
      </c>
      <c r="G86" s="12" t="str">
        <f t="shared" si="24"/>
        <v/>
      </c>
      <c r="H86" s="13" t="str">
        <f t="shared" si="25"/>
        <v/>
      </c>
      <c r="I86" s="13" t="str">
        <f t="shared" si="26"/>
        <v/>
      </c>
      <c r="J86" s="13" t="str">
        <f t="shared" si="27"/>
        <v/>
      </c>
      <c r="K86" s="7" t="str">
        <f t="shared" si="28"/>
        <v/>
      </c>
      <c r="L86" s="7" t="str">
        <f t="shared" si="29"/>
        <v/>
      </c>
      <c r="M86" s="8" t="str">
        <f t="shared" si="30"/>
        <v/>
      </c>
      <c r="N86" s="14" t="str">
        <f t="shared" si="31"/>
        <v/>
      </c>
      <c r="O86" s="7" t="str">
        <f t="shared" si="32"/>
        <v/>
      </c>
      <c r="P86" s="7" t="str">
        <f t="shared" si="33"/>
        <v/>
      </c>
      <c r="Q86" s="7" t="str">
        <f t="shared" si="34"/>
        <v/>
      </c>
      <c r="R86" s="7" t="str">
        <f t="shared" si="35"/>
        <v/>
      </c>
      <c r="S86" s="7" t="str">
        <f t="shared" si="36"/>
        <v/>
      </c>
      <c r="T86" s="15" t="str">
        <f t="shared" si="37"/>
        <v/>
      </c>
      <c r="AG86" t="s">
        <v>95</v>
      </c>
      <c r="AH86">
        <v>180085300</v>
      </c>
      <c r="AI86" t="s">
        <v>96</v>
      </c>
    </row>
    <row r="87" spans="1:35" ht="30" customHeight="1" x14ac:dyDescent="0.2">
      <c r="A87" s="11"/>
      <c r="B87" s="7" t="str">
        <f t="shared" si="19"/>
        <v/>
      </c>
      <c r="C87" s="12" t="str">
        <f t="shared" si="20"/>
        <v/>
      </c>
      <c r="D87" s="7" t="str">
        <f t="shared" si="21"/>
        <v/>
      </c>
      <c r="E87" s="7" t="str">
        <f t="shared" si="22"/>
        <v/>
      </c>
      <c r="F87" s="7" t="str">
        <f t="shared" si="23"/>
        <v/>
      </c>
      <c r="G87" s="12" t="str">
        <f t="shared" si="24"/>
        <v/>
      </c>
      <c r="H87" s="13" t="str">
        <f t="shared" si="25"/>
        <v/>
      </c>
      <c r="I87" s="13" t="str">
        <f t="shared" si="26"/>
        <v/>
      </c>
      <c r="J87" s="13" t="str">
        <f t="shared" si="27"/>
        <v/>
      </c>
      <c r="K87" s="7" t="str">
        <f t="shared" si="28"/>
        <v/>
      </c>
      <c r="L87" s="7" t="str">
        <f t="shared" si="29"/>
        <v/>
      </c>
      <c r="M87" s="8" t="str">
        <f t="shared" si="30"/>
        <v/>
      </c>
      <c r="N87" s="14" t="str">
        <f t="shared" si="31"/>
        <v/>
      </c>
      <c r="O87" s="7" t="str">
        <f t="shared" si="32"/>
        <v/>
      </c>
      <c r="P87" s="7" t="str">
        <f t="shared" si="33"/>
        <v/>
      </c>
      <c r="Q87" s="7" t="str">
        <f t="shared" si="34"/>
        <v/>
      </c>
      <c r="R87" s="7" t="str">
        <f t="shared" si="35"/>
        <v/>
      </c>
      <c r="S87" s="7" t="str">
        <f t="shared" si="36"/>
        <v/>
      </c>
      <c r="T87" s="15" t="str">
        <f t="shared" si="37"/>
        <v/>
      </c>
      <c r="AG87" t="s">
        <v>31</v>
      </c>
      <c r="AH87">
        <v>180032700</v>
      </c>
      <c r="AI87" t="s">
        <v>32</v>
      </c>
    </row>
    <row r="88" spans="1:35" ht="30" customHeight="1" x14ac:dyDescent="0.2">
      <c r="A88" s="11"/>
      <c r="B88" s="7" t="str">
        <f t="shared" si="19"/>
        <v/>
      </c>
      <c r="C88" s="12" t="str">
        <f t="shared" si="20"/>
        <v/>
      </c>
      <c r="D88" s="7" t="str">
        <f t="shared" si="21"/>
        <v/>
      </c>
      <c r="E88" s="7" t="str">
        <f t="shared" si="22"/>
        <v/>
      </c>
      <c r="F88" s="7" t="str">
        <f t="shared" si="23"/>
        <v/>
      </c>
      <c r="G88" s="12" t="str">
        <f t="shared" si="24"/>
        <v/>
      </c>
      <c r="H88" s="13" t="str">
        <f t="shared" si="25"/>
        <v/>
      </c>
      <c r="I88" s="13" t="str">
        <f t="shared" si="26"/>
        <v/>
      </c>
      <c r="J88" s="13" t="str">
        <f t="shared" si="27"/>
        <v/>
      </c>
      <c r="K88" s="7" t="str">
        <f t="shared" si="28"/>
        <v/>
      </c>
      <c r="L88" s="7" t="str">
        <f t="shared" si="29"/>
        <v/>
      </c>
      <c r="M88" s="8" t="str">
        <f t="shared" si="30"/>
        <v/>
      </c>
      <c r="N88" s="14" t="str">
        <f t="shared" si="31"/>
        <v/>
      </c>
      <c r="O88" s="7" t="str">
        <f t="shared" si="32"/>
        <v/>
      </c>
      <c r="P88" s="7" t="str">
        <f t="shared" si="33"/>
        <v/>
      </c>
      <c r="Q88" s="7" t="str">
        <f t="shared" si="34"/>
        <v/>
      </c>
      <c r="R88" s="7" t="str">
        <f t="shared" si="35"/>
        <v/>
      </c>
      <c r="S88" s="7" t="str">
        <f t="shared" si="36"/>
        <v/>
      </c>
      <c r="T88" s="15" t="str">
        <f t="shared" si="37"/>
        <v/>
      </c>
      <c r="AG88" t="s">
        <v>112</v>
      </c>
      <c r="AH88">
        <v>180135200</v>
      </c>
      <c r="AI88" t="s">
        <v>13</v>
      </c>
    </row>
    <row r="89" spans="1:35" ht="30" customHeight="1" x14ac:dyDescent="0.2">
      <c r="A89" s="11"/>
      <c r="B89" s="7" t="str">
        <f t="shared" si="19"/>
        <v/>
      </c>
      <c r="C89" s="12" t="str">
        <f t="shared" si="20"/>
        <v/>
      </c>
      <c r="D89" s="7" t="str">
        <f t="shared" si="21"/>
        <v/>
      </c>
      <c r="E89" s="7" t="str">
        <f t="shared" si="22"/>
        <v/>
      </c>
      <c r="F89" s="7" t="str">
        <f t="shared" si="23"/>
        <v/>
      </c>
      <c r="G89" s="12" t="str">
        <f t="shared" si="24"/>
        <v/>
      </c>
      <c r="H89" s="13" t="str">
        <f t="shared" si="25"/>
        <v/>
      </c>
      <c r="I89" s="13" t="str">
        <f t="shared" si="26"/>
        <v/>
      </c>
      <c r="J89" s="13" t="str">
        <f t="shared" si="27"/>
        <v/>
      </c>
      <c r="K89" s="7" t="str">
        <f t="shared" si="28"/>
        <v/>
      </c>
      <c r="L89" s="7" t="str">
        <f t="shared" si="29"/>
        <v/>
      </c>
      <c r="M89" s="8" t="str">
        <f t="shared" si="30"/>
        <v/>
      </c>
      <c r="N89" s="14" t="str">
        <f t="shared" si="31"/>
        <v/>
      </c>
      <c r="O89" s="7" t="str">
        <f t="shared" si="32"/>
        <v/>
      </c>
      <c r="P89" s="7" t="str">
        <f t="shared" si="33"/>
        <v/>
      </c>
      <c r="Q89" s="7" t="str">
        <f t="shared" si="34"/>
        <v/>
      </c>
      <c r="R89" s="7" t="str">
        <f t="shared" si="35"/>
        <v/>
      </c>
      <c r="S89" s="7" t="str">
        <f t="shared" si="36"/>
        <v/>
      </c>
      <c r="T89" s="15" t="str">
        <f t="shared" si="37"/>
        <v/>
      </c>
      <c r="AG89" t="s">
        <v>378</v>
      </c>
      <c r="AH89">
        <v>180155000</v>
      </c>
      <c r="AI89" t="s">
        <v>13</v>
      </c>
    </row>
    <row r="90" spans="1:35" ht="30" customHeight="1" x14ac:dyDescent="0.2">
      <c r="A90" s="11"/>
      <c r="B90" s="7" t="str">
        <f t="shared" si="19"/>
        <v/>
      </c>
      <c r="C90" s="12" t="str">
        <f t="shared" si="20"/>
        <v/>
      </c>
      <c r="D90" s="7" t="str">
        <f t="shared" si="21"/>
        <v/>
      </c>
      <c r="E90" s="7" t="str">
        <f t="shared" si="22"/>
        <v/>
      </c>
      <c r="F90" s="7" t="str">
        <f t="shared" si="23"/>
        <v/>
      </c>
      <c r="G90" s="12" t="str">
        <f t="shared" si="24"/>
        <v/>
      </c>
      <c r="H90" s="13" t="str">
        <f t="shared" si="25"/>
        <v/>
      </c>
      <c r="I90" s="13" t="str">
        <f t="shared" si="26"/>
        <v/>
      </c>
      <c r="J90" s="13" t="str">
        <f t="shared" si="27"/>
        <v/>
      </c>
      <c r="K90" s="7" t="str">
        <f t="shared" si="28"/>
        <v/>
      </c>
      <c r="L90" s="7" t="str">
        <f t="shared" si="29"/>
        <v/>
      </c>
      <c r="M90" s="8" t="str">
        <f t="shared" si="30"/>
        <v/>
      </c>
      <c r="N90" s="14" t="str">
        <f t="shared" si="31"/>
        <v/>
      </c>
      <c r="O90" s="7" t="str">
        <f t="shared" si="32"/>
        <v/>
      </c>
      <c r="P90" s="7" t="str">
        <f t="shared" si="33"/>
        <v/>
      </c>
      <c r="Q90" s="7" t="str">
        <f t="shared" si="34"/>
        <v/>
      </c>
      <c r="R90" s="7" t="str">
        <f t="shared" si="35"/>
        <v/>
      </c>
      <c r="S90" s="7" t="str">
        <f t="shared" si="36"/>
        <v/>
      </c>
      <c r="T90" s="15" t="str">
        <f t="shared" si="37"/>
        <v/>
      </c>
      <c r="AG90" t="s">
        <v>81</v>
      </c>
      <c r="AH90">
        <v>180032800</v>
      </c>
      <c r="AI90" t="s">
        <v>32</v>
      </c>
    </row>
    <row r="91" spans="1:35" ht="30" customHeight="1" x14ac:dyDescent="0.2">
      <c r="A91" s="11"/>
      <c r="B91" s="7" t="str">
        <f t="shared" si="19"/>
        <v/>
      </c>
      <c r="C91" s="12" t="str">
        <f t="shared" si="20"/>
        <v/>
      </c>
      <c r="D91" s="7" t="str">
        <f t="shared" si="21"/>
        <v/>
      </c>
      <c r="E91" s="7" t="str">
        <f t="shared" si="22"/>
        <v/>
      </c>
      <c r="F91" s="7" t="str">
        <f t="shared" si="23"/>
        <v/>
      </c>
      <c r="G91" s="12" t="str">
        <f t="shared" si="24"/>
        <v/>
      </c>
      <c r="H91" s="13" t="str">
        <f t="shared" si="25"/>
        <v/>
      </c>
      <c r="I91" s="13" t="str">
        <f t="shared" si="26"/>
        <v/>
      </c>
      <c r="J91" s="13" t="str">
        <f t="shared" si="27"/>
        <v/>
      </c>
      <c r="K91" s="7" t="str">
        <f t="shared" si="28"/>
        <v/>
      </c>
      <c r="L91" s="7" t="str">
        <f t="shared" si="29"/>
        <v/>
      </c>
      <c r="M91" s="8" t="str">
        <f t="shared" si="30"/>
        <v/>
      </c>
      <c r="N91" s="14" t="str">
        <f t="shared" si="31"/>
        <v/>
      </c>
      <c r="O91" s="7" t="str">
        <f t="shared" si="32"/>
        <v/>
      </c>
      <c r="P91" s="7" t="str">
        <f t="shared" si="33"/>
        <v/>
      </c>
      <c r="Q91" s="7" t="str">
        <f t="shared" si="34"/>
        <v/>
      </c>
      <c r="R91" s="7" t="str">
        <f t="shared" si="35"/>
        <v/>
      </c>
      <c r="S91" s="7" t="str">
        <f t="shared" si="36"/>
        <v/>
      </c>
      <c r="T91" s="15" t="str">
        <f t="shared" si="37"/>
        <v/>
      </c>
      <c r="AG91" t="s">
        <v>109</v>
      </c>
      <c r="AH91">
        <v>180066600</v>
      </c>
      <c r="AI91" t="s">
        <v>13</v>
      </c>
    </row>
    <row r="92" spans="1:35" ht="30" customHeight="1" x14ac:dyDescent="0.2">
      <c r="A92" s="11"/>
      <c r="B92" s="7" t="str">
        <f t="shared" si="19"/>
        <v/>
      </c>
      <c r="C92" s="12" t="str">
        <f t="shared" si="20"/>
        <v/>
      </c>
      <c r="D92" s="7" t="str">
        <f t="shared" si="21"/>
        <v/>
      </c>
      <c r="E92" s="7" t="str">
        <f t="shared" si="22"/>
        <v/>
      </c>
      <c r="F92" s="7" t="str">
        <f t="shared" si="23"/>
        <v/>
      </c>
      <c r="G92" s="12" t="str">
        <f t="shared" si="24"/>
        <v/>
      </c>
      <c r="H92" s="13" t="str">
        <f t="shared" si="25"/>
        <v/>
      </c>
      <c r="I92" s="13" t="str">
        <f t="shared" si="26"/>
        <v/>
      </c>
      <c r="J92" s="13" t="str">
        <f t="shared" si="27"/>
        <v/>
      </c>
      <c r="K92" s="7" t="str">
        <f t="shared" si="28"/>
        <v/>
      </c>
      <c r="L92" s="7" t="str">
        <f t="shared" si="29"/>
        <v/>
      </c>
      <c r="M92" s="8" t="str">
        <f t="shared" si="30"/>
        <v/>
      </c>
      <c r="N92" s="14" t="str">
        <f t="shared" si="31"/>
        <v/>
      </c>
      <c r="O92" s="7" t="str">
        <f t="shared" si="32"/>
        <v/>
      </c>
      <c r="P92" s="7" t="str">
        <f t="shared" si="33"/>
        <v/>
      </c>
      <c r="Q92" s="7" t="str">
        <f t="shared" si="34"/>
        <v/>
      </c>
      <c r="R92" s="7" t="str">
        <f t="shared" si="35"/>
        <v/>
      </c>
      <c r="S92" s="7" t="str">
        <f t="shared" si="36"/>
        <v/>
      </c>
      <c r="T92" s="15" t="str">
        <f t="shared" si="37"/>
        <v/>
      </c>
      <c r="AG92" t="s">
        <v>199</v>
      </c>
      <c r="AH92">
        <v>180029400</v>
      </c>
      <c r="AI92" t="s">
        <v>171</v>
      </c>
    </row>
    <row r="93" spans="1:35" ht="30" customHeight="1" x14ac:dyDescent="0.2">
      <c r="A93" s="11"/>
      <c r="B93" s="7" t="str">
        <f t="shared" si="19"/>
        <v/>
      </c>
      <c r="C93" s="12" t="str">
        <f t="shared" si="20"/>
        <v/>
      </c>
      <c r="D93" s="7" t="str">
        <f t="shared" si="21"/>
        <v/>
      </c>
      <c r="E93" s="7" t="str">
        <f t="shared" si="22"/>
        <v/>
      </c>
      <c r="F93" s="7" t="str">
        <f t="shared" si="23"/>
        <v/>
      </c>
      <c r="G93" s="12" t="str">
        <f t="shared" si="24"/>
        <v/>
      </c>
      <c r="H93" s="13" t="str">
        <f t="shared" si="25"/>
        <v/>
      </c>
      <c r="I93" s="13" t="str">
        <f t="shared" si="26"/>
        <v/>
      </c>
      <c r="J93" s="13" t="str">
        <f t="shared" si="27"/>
        <v/>
      </c>
      <c r="K93" s="7" t="str">
        <f t="shared" si="28"/>
        <v/>
      </c>
      <c r="L93" s="7" t="str">
        <f t="shared" si="29"/>
        <v/>
      </c>
      <c r="M93" s="8" t="str">
        <f t="shared" si="30"/>
        <v/>
      </c>
      <c r="N93" s="14" t="str">
        <f t="shared" si="31"/>
        <v/>
      </c>
      <c r="O93" s="7" t="str">
        <f t="shared" si="32"/>
        <v/>
      </c>
      <c r="P93" s="7" t="str">
        <f t="shared" si="33"/>
        <v/>
      </c>
      <c r="Q93" s="7" t="str">
        <f t="shared" si="34"/>
        <v/>
      </c>
      <c r="R93" s="7" t="str">
        <f t="shared" si="35"/>
        <v/>
      </c>
      <c r="S93" s="7" t="str">
        <f t="shared" si="36"/>
        <v/>
      </c>
      <c r="T93" s="15" t="str">
        <f t="shared" si="37"/>
        <v/>
      </c>
      <c r="AG93" t="s">
        <v>102</v>
      </c>
      <c r="AH93">
        <v>180148000</v>
      </c>
      <c r="AI93" t="s">
        <v>13</v>
      </c>
    </row>
    <row r="94" spans="1:35" ht="30" customHeight="1" x14ac:dyDescent="0.2">
      <c r="A94" s="11"/>
      <c r="B94" s="7" t="str">
        <f t="shared" si="19"/>
        <v/>
      </c>
      <c r="C94" s="12" t="str">
        <f t="shared" si="20"/>
        <v/>
      </c>
      <c r="D94" s="7" t="str">
        <f t="shared" si="21"/>
        <v/>
      </c>
      <c r="E94" s="7" t="str">
        <f t="shared" si="22"/>
        <v/>
      </c>
      <c r="F94" s="7" t="str">
        <f t="shared" si="23"/>
        <v/>
      </c>
      <c r="G94" s="12" t="str">
        <f t="shared" si="24"/>
        <v/>
      </c>
      <c r="H94" s="13" t="str">
        <f t="shared" si="25"/>
        <v/>
      </c>
      <c r="I94" s="13" t="str">
        <f t="shared" si="26"/>
        <v/>
      </c>
      <c r="J94" s="13" t="str">
        <f t="shared" si="27"/>
        <v/>
      </c>
      <c r="K94" s="7" t="str">
        <f t="shared" si="28"/>
        <v/>
      </c>
      <c r="L94" s="7" t="str">
        <f t="shared" si="29"/>
        <v/>
      </c>
      <c r="M94" s="8" t="str">
        <f t="shared" si="30"/>
        <v/>
      </c>
      <c r="N94" s="14" t="str">
        <f t="shared" si="31"/>
        <v/>
      </c>
      <c r="O94" s="7" t="str">
        <f t="shared" si="32"/>
        <v/>
      </c>
      <c r="P94" s="7" t="str">
        <f t="shared" si="33"/>
        <v/>
      </c>
      <c r="Q94" s="7" t="str">
        <f t="shared" si="34"/>
        <v/>
      </c>
      <c r="R94" s="7" t="str">
        <f t="shared" si="35"/>
        <v/>
      </c>
      <c r="S94" s="7" t="str">
        <f t="shared" si="36"/>
        <v/>
      </c>
      <c r="T94" s="15" t="str">
        <f t="shared" si="37"/>
        <v/>
      </c>
      <c r="AG94" t="s">
        <v>73</v>
      </c>
      <c r="AH94">
        <v>180148600</v>
      </c>
      <c r="AI94" t="s">
        <v>74</v>
      </c>
    </row>
    <row r="95" spans="1:35" ht="30" customHeight="1" x14ac:dyDescent="0.2">
      <c r="A95" s="11"/>
      <c r="B95" s="7" t="str">
        <f t="shared" si="19"/>
        <v/>
      </c>
      <c r="C95" s="12" t="str">
        <f t="shared" si="20"/>
        <v/>
      </c>
      <c r="D95" s="7" t="str">
        <f t="shared" si="21"/>
        <v/>
      </c>
      <c r="E95" s="7" t="str">
        <f t="shared" si="22"/>
        <v/>
      </c>
      <c r="F95" s="7" t="str">
        <f t="shared" si="23"/>
        <v/>
      </c>
      <c r="G95" s="12" t="str">
        <f t="shared" si="24"/>
        <v/>
      </c>
      <c r="H95" s="13" t="str">
        <f t="shared" si="25"/>
        <v/>
      </c>
      <c r="I95" s="13" t="str">
        <f t="shared" si="26"/>
        <v/>
      </c>
      <c r="J95" s="13" t="str">
        <f t="shared" si="27"/>
        <v/>
      </c>
      <c r="K95" s="7" t="str">
        <f t="shared" si="28"/>
        <v/>
      </c>
      <c r="L95" s="7" t="str">
        <f t="shared" si="29"/>
        <v/>
      </c>
      <c r="M95" s="8" t="str">
        <f t="shared" si="30"/>
        <v/>
      </c>
      <c r="N95" s="14" t="str">
        <f t="shared" si="31"/>
        <v/>
      </c>
      <c r="O95" s="7" t="str">
        <f t="shared" si="32"/>
        <v/>
      </c>
      <c r="P95" s="7" t="str">
        <f t="shared" si="33"/>
        <v/>
      </c>
      <c r="Q95" s="7" t="str">
        <f t="shared" si="34"/>
        <v/>
      </c>
      <c r="R95" s="7" t="str">
        <f t="shared" si="35"/>
        <v/>
      </c>
      <c r="S95" s="7" t="str">
        <f t="shared" si="36"/>
        <v/>
      </c>
      <c r="T95" s="15" t="str">
        <f t="shared" si="37"/>
        <v/>
      </c>
      <c r="AG95" t="s">
        <v>133</v>
      </c>
      <c r="AH95">
        <v>180149800</v>
      </c>
      <c r="AI95" t="s">
        <v>13</v>
      </c>
    </row>
    <row r="96" spans="1:35" ht="30" customHeight="1" x14ac:dyDescent="0.2">
      <c r="A96" s="11"/>
      <c r="B96" s="7" t="str">
        <f t="shared" si="19"/>
        <v/>
      </c>
      <c r="C96" s="12" t="str">
        <f t="shared" si="20"/>
        <v/>
      </c>
      <c r="D96" s="7" t="str">
        <f t="shared" si="21"/>
        <v/>
      </c>
      <c r="E96" s="7" t="str">
        <f t="shared" si="22"/>
        <v/>
      </c>
      <c r="F96" s="7" t="str">
        <f t="shared" si="23"/>
        <v/>
      </c>
      <c r="G96" s="12" t="str">
        <f t="shared" si="24"/>
        <v/>
      </c>
      <c r="H96" s="13" t="str">
        <f t="shared" si="25"/>
        <v/>
      </c>
      <c r="I96" s="13" t="str">
        <f t="shared" si="26"/>
        <v/>
      </c>
      <c r="J96" s="13" t="str">
        <f t="shared" si="27"/>
        <v/>
      </c>
      <c r="K96" s="7" t="str">
        <f t="shared" si="28"/>
        <v/>
      </c>
      <c r="L96" s="7" t="str">
        <f t="shared" si="29"/>
        <v/>
      </c>
      <c r="M96" s="8" t="str">
        <f t="shared" si="30"/>
        <v/>
      </c>
      <c r="N96" s="14" t="str">
        <f t="shared" si="31"/>
        <v/>
      </c>
      <c r="O96" s="7" t="str">
        <f t="shared" si="32"/>
        <v/>
      </c>
      <c r="P96" s="7" t="str">
        <f t="shared" si="33"/>
        <v/>
      </c>
      <c r="Q96" s="7" t="str">
        <f t="shared" si="34"/>
        <v/>
      </c>
      <c r="R96" s="7" t="str">
        <f t="shared" si="35"/>
        <v/>
      </c>
      <c r="S96" s="7" t="str">
        <f t="shared" si="36"/>
        <v/>
      </c>
      <c r="T96" s="15" t="str">
        <f t="shared" si="37"/>
        <v/>
      </c>
      <c r="AG96" t="s">
        <v>271</v>
      </c>
      <c r="AH96">
        <v>180170800</v>
      </c>
      <c r="AI96" t="s">
        <v>24</v>
      </c>
    </row>
    <row r="97" spans="1:35" ht="30" customHeight="1" x14ac:dyDescent="0.2">
      <c r="A97" s="11"/>
      <c r="B97" s="7" t="str">
        <f t="shared" si="19"/>
        <v/>
      </c>
      <c r="C97" s="12" t="str">
        <f t="shared" si="20"/>
        <v/>
      </c>
      <c r="D97" s="7" t="str">
        <f t="shared" si="21"/>
        <v/>
      </c>
      <c r="E97" s="7" t="str">
        <f t="shared" si="22"/>
        <v/>
      </c>
      <c r="F97" s="7" t="str">
        <f t="shared" si="23"/>
        <v/>
      </c>
      <c r="G97" s="12" t="str">
        <f t="shared" si="24"/>
        <v/>
      </c>
      <c r="H97" s="13" t="str">
        <f t="shared" si="25"/>
        <v/>
      </c>
      <c r="I97" s="13" t="str">
        <f t="shared" si="26"/>
        <v/>
      </c>
      <c r="J97" s="13" t="str">
        <f t="shared" si="27"/>
        <v/>
      </c>
      <c r="K97" s="7" t="str">
        <f t="shared" si="28"/>
        <v/>
      </c>
      <c r="L97" s="7" t="str">
        <f t="shared" si="29"/>
        <v/>
      </c>
      <c r="M97" s="8" t="str">
        <f t="shared" si="30"/>
        <v/>
      </c>
      <c r="N97" s="14" t="str">
        <f t="shared" si="31"/>
        <v/>
      </c>
      <c r="O97" s="7" t="str">
        <f t="shared" si="32"/>
        <v/>
      </c>
      <c r="P97" s="7" t="str">
        <f t="shared" si="33"/>
        <v/>
      </c>
      <c r="Q97" s="7" t="str">
        <f t="shared" si="34"/>
        <v/>
      </c>
      <c r="R97" s="7" t="str">
        <f t="shared" si="35"/>
        <v/>
      </c>
      <c r="S97" s="7" t="str">
        <f t="shared" si="36"/>
        <v/>
      </c>
      <c r="T97" s="15" t="str">
        <f t="shared" si="37"/>
        <v/>
      </c>
      <c r="AG97" t="s">
        <v>186</v>
      </c>
      <c r="AH97">
        <v>180119200</v>
      </c>
      <c r="AI97" t="s">
        <v>187</v>
      </c>
    </row>
    <row r="98" spans="1:35" ht="30" customHeight="1" x14ac:dyDescent="0.2">
      <c r="A98" s="11"/>
      <c r="B98" s="7" t="str">
        <f t="shared" si="19"/>
        <v/>
      </c>
      <c r="C98" s="12" t="str">
        <f t="shared" si="20"/>
        <v/>
      </c>
      <c r="D98" s="7" t="str">
        <f t="shared" si="21"/>
        <v/>
      </c>
      <c r="E98" s="7" t="str">
        <f t="shared" si="22"/>
        <v/>
      </c>
      <c r="F98" s="7" t="str">
        <f t="shared" si="23"/>
        <v/>
      </c>
      <c r="G98" s="12" t="str">
        <f t="shared" si="24"/>
        <v/>
      </c>
      <c r="H98" s="13" t="str">
        <f t="shared" si="25"/>
        <v/>
      </c>
      <c r="I98" s="13" t="str">
        <f t="shared" si="26"/>
        <v/>
      </c>
      <c r="J98" s="13" t="str">
        <f t="shared" si="27"/>
        <v/>
      </c>
      <c r="K98" s="7" t="str">
        <f t="shared" si="28"/>
        <v/>
      </c>
      <c r="L98" s="7" t="str">
        <f t="shared" si="29"/>
        <v/>
      </c>
      <c r="M98" s="8" t="str">
        <f t="shared" si="30"/>
        <v/>
      </c>
      <c r="N98" s="14" t="str">
        <f t="shared" si="31"/>
        <v/>
      </c>
      <c r="O98" s="7" t="str">
        <f t="shared" si="32"/>
        <v/>
      </c>
      <c r="P98" s="7" t="str">
        <f t="shared" si="33"/>
        <v/>
      </c>
      <c r="Q98" s="7" t="str">
        <f t="shared" si="34"/>
        <v/>
      </c>
      <c r="R98" s="7" t="str">
        <f t="shared" si="35"/>
        <v/>
      </c>
      <c r="S98" s="7" t="str">
        <f t="shared" si="36"/>
        <v/>
      </c>
      <c r="T98" s="15" t="str">
        <f t="shared" si="37"/>
        <v/>
      </c>
      <c r="AG98" t="s">
        <v>53</v>
      </c>
      <c r="AH98">
        <v>180024600</v>
      </c>
      <c r="AI98" t="s">
        <v>54</v>
      </c>
    </row>
    <row r="99" spans="1:35" ht="30" customHeight="1" x14ac:dyDescent="0.2">
      <c r="A99" s="11"/>
      <c r="B99" s="7" t="str">
        <f t="shared" si="19"/>
        <v/>
      </c>
      <c r="C99" s="12" t="str">
        <f t="shared" si="20"/>
        <v/>
      </c>
      <c r="D99" s="7" t="str">
        <f t="shared" si="21"/>
        <v/>
      </c>
      <c r="E99" s="7" t="str">
        <f t="shared" si="22"/>
        <v/>
      </c>
      <c r="F99" s="7" t="str">
        <f t="shared" si="23"/>
        <v/>
      </c>
      <c r="G99" s="12" t="str">
        <f t="shared" si="24"/>
        <v/>
      </c>
      <c r="H99" s="13" t="str">
        <f t="shared" si="25"/>
        <v/>
      </c>
      <c r="I99" s="13" t="str">
        <f t="shared" si="26"/>
        <v/>
      </c>
      <c r="J99" s="13" t="str">
        <f t="shared" si="27"/>
        <v/>
      </c>
      <c r="K99" s="7" t="str">
        <f t="shared" si="28"/>
        <v/>
      </c>
      <c r="L99" s="7" t="str">
        <f t="shared" si="29"/>
        <v/>
      </c>
      <c r="M99" s="8" t="str">
        <f t="shared" si="30"/>
        <v/>
      </c>
      <c r="N99" s="14" t="str">
        <f t="shared" si="31"/>
        <v/>
      </c>
      <c r="O99" s="7" t="str">
        <f t="shared" si="32"/>
        <v/>
      </c>
      <c r="P99" s="7" t="str">
        <f t="shared" si="33"/>
        <v/>
      </c>
      <c r="Q99" s="7" t="str">
        <f t="shared" si="34"/>
        <v/>
      </c>
      <c r="R99" s="7" t="str">
        <f t="shared" si="35"/>
        <v/>
      </c>
      <c r="S99" s="7" t="str">
        <f t="shared" si="36"/>
        <v/>
      </c>
      <c r="T99" s="15" t="str">
        <f t="shared" si="37"/>
        <v/>
      </c>
      <c r="AG99" t="s">
        <v>35</v>
      </c>
      <c r="AH99">
        <v>180143200</v>
      </c>
      <c r="AI99" t="s">
        <v>13</v>
      </c>
    </row>
    <row r="100" spans="1:35" ht="30" customHeight="1" x14ac:dyDescent="0.2">
      <c r="A100" s="11"/>
      <c r="B100" s="7" t="str">
        <f t="shared" si="19"/>
        <v/>
      </c>
      <c r="C100" s="12" t="str">
        <f t="shared" si="20"/>
        <v/>
      </c>
      <c r="D100" s="7" t="str">
        <f t="shared" si="21"/>
        <v/>
      </c>
      <c r="E100" s="7" t="str">
        <f t="shared" si="22"/>
        <v/>
      </c>
      <c r="F100" s="7" t="str">
        <f t="shared" si="23"/>
        <v/>
      </c>
      <c r="G100" s="12" t="str">
        <f t="shared" si="24"/>
        <v/>
      </c>
      <c r="H100" s="13" t="str">
        <f t="shared" si="25"/>
        <v/>
      </c>
      <c r="I100" s="13" t="str">
        <f t="shared" si="26"/>
        <v/>
      </c>
      <c r="J100" s="13" t="str">
        <f t="shared" si="27"/>
        <v/>
      </c>
      <c r="K100" s="7" t="str">
        <f t="shared" si="28"/>
        <v/>
      </c>
      <c r="L100" s="7" t="str">
        <f t="shared" si="29"/>
        <v/>
      </c>
      <c r="M100" s="8" t="str">
        <f t="shared" si="30"/>
        <v/>
      </c>
      <c r="N100" s="14" t="str">
        <f t="shared" si="31"/>
        <v/>
      </c>
      <c r="O100" s="7" t="str">
        <f t="shared" si="32"/>
        <v/>
      </c>
      <c r="P100" s="7" t="str">
        <f t="shared" si="33"/>
        <v/>
      </c>
      <c r="Q100" s="7" t="str">
        <f t="shared" si="34"/>
        <v/>
      </c>
      <c r="R100" s="7" t="str">
        <f t="shared" si="35"/>
        <v/>
      </c>
      <c r="S100" s="7" t="str">
        <f t="shared" si="36"/>
        <v/>
      </c>
      <c r="T100" s="15" t="str">
        <f t="shared" si="37"/>
        <v/>
      </c>
      <c r="AG100" t="s">
        <v>6</v>
      </c>
      <c r="AH100">
        <v>180068400</v>
      </c>
      <c r="AI100" t="s">
        <v>7</v>
      </c>
    </row>
    <row r="101" spans="1:35" ht="30" customHeight="1" x14ac:dyDescent="0.2">
      <c r="A101" s="11"/>
      <c r="B101" s="7" t="str">
        <f t="shared" si="19"/>
        <v/>
      </c>
      <c r="C101" s="12" t="str">
        <f t="shared" si="20"/>
        <v/>
      </c>
      <c r="D101" s="7" t="str">
        <f t="shared" si="21"/>
        <v/>
      </c>
      <c r="E101" s="7" t="str">
        <f t="shared" si="22"/>
        <v/>
      </c>
      <c r="F101" s="7" t="str">
        <f t="shared" si="23"/>
        <v/>
      </c>
      <c r="G101" s="12" t="str">
        <f t="shared" si="24"/>
        <v/>
      </c>
      <c r="H101" s="13" t="str">
        <f t="shared" si="25"/>
        <v/>
      </c>
      <c r="I101" s="13" t="str">
        <f t="shared" si="26"/>
        <v/>
      </c>
      <c r="J101" s="13" t="str">
        <f t="shared" si="27"/>
        <v/>
      </c>
      <c r="K101" s="7" t="str">
        <f t="shared" si="28"/>
        <v/>
      </c>
      <c r="L101" s="7" t="str">
        <f t="shared" si="29"/>
        <v/>
      </c>
      <c r="M101" s="8" t="str">
        <f t="shared" si="30"/>
        <v/>
      </c>
      <c r="N101" s="14" t="str">
        <f t="shared" si="31"/>
        <v/>
      </c>
      <c r="O101" s="7" t="str">
        <f t="shared" si="32"/>
        <v/>
      </c>
      <c r="P101" s="7" t="str">
        <f t="shared" si="33"/>
        <v/>
      </c>
      <c r="Q101" s="7" t="str">
        <f t="shared" si="34"/>
        <v/>
      </c>
      <c r="R101" s="7" t="str">
        <f t="shared" si="35"/>
        <v/>
      </c>
      <c r="S101" s="7" t="str">
        <f t="shared" si="36"/>
        <v/>
      </c>
      <c r="T101" s="15" t="str">
        <f t="shared" si="37"/>
        <v/>
      </c>
      <c r="AG101" t="s">
        <v>128</v>
      </c>
      <c r="AH101">
        <v>180111400</v>
      </c>
      <c r="AI101" t="s">
        <v>13</v>
      </c>
    </row>
    <row r="102" spans="1:35" ht="30" customHeight="1" x14ac:dyDescent="0.2">
      <c r="A102" s="11"/>
      <c r="B102" s="7" t="str">
        <f t="shared" si="19"/>
        <v/>
      </c>
      <c r="C102" s="12" t="str">
        <f t="shared" si="20"/>
        <v/>
      </c>
      <c r="D102" s="7" t="str">
        <f t="shared" si="21"/>
        <v/>
      </c>
      <c r="E102" s="7" t="str">
        <f t="shared" si="22"/>
        <v/>
      </c>
      <c r="F102" s="7" t="str">
        <f t="shared" si="23"/>
        <v/>
      </c>
      <c r="G102" s="12" t="str">
        <f t="shared" si="24"/>
        <v/>
      </c>
      <c r="H102" s="13" t="str">
        <f t="shared" si="25"/>
        <v/>
      </c>
      <c r="I102" s="13" t="str">
        <f t="shared" si="26"/>
        <v/>
      </c>
      <c r="J102" s="13" t="str">
        <f t="shared" si="27"/>
        <v/>
      </c>
      <c r="K102" s="7" t="str">
        <f t="shared" si="28"/>
        <v/>
      </c>
      <c r="L102" s="7" t="str">
        <f t="shared" si="29"/>
        <v/>
      </c>
      <c r="M102" s="8" t="str">
        <f t="shared" si="30"/>
        <v/>
      </c>
      <c r="N102" s="14" t="str">
        <f t="shared" si="31"/>
        <v/>
      </c>
      <c r="O102" s="7" t="str">
        <f t="shared" si="32"/>
        <v/>
      </c>
      <c r="P102" s="7" t="str">
        <f t="shared" si="33"/>
        <v/>
      </c>
      <c r="Q102" s="7" t="str">
        <f t="shared" si="34"/>
        <v/>
      </c>
      <c r="R102" s="7" t="str">
        <f t="shared" si="35"/>
        <v/>
      </c>
      <c r="S102" s="7" t="str">
        <f t="shared" si="36"/>
        <v/>
      </c>
      <c r="T102" s="15" t="str">
        <f t="shared" si="37"/>
        <v/>
      </c>
      <c r="AG102" t="s">
        <v>377</v>
      </c>
      <c r="AH102">
        <v>180150100</v>
      </c>
      <c r="AI102" t="s">
        <v>100</v>
      </c>
    </row>
    <row r="103" spans="1:35" ht="30" customHeight="1" x14ac:dyDescent="0.2">
      <c r="A103" s="11"/>
      <c r="B103" s="7" t="str">
        <f t="shared" si="19"/>
        <v/>
      </c>
      <c r="C103" s="12" t="str">
        <f t="shared" si="20"/>
        <v/>
      </c>
      <c r="D103" s="7" t="str">
        <f t="shared" si="21"/>
        <v/>
      </c>
      <c r="E103" s="7" t="str">
        <f t="shared" si="22"/>
        <v/>
      </c>
      <c r="F103" s="7" t="str">
        <f t="shared" si="23"/>
        <v/>
      </c>
      <c r="G103" s="12" t="str">
        <f t="shared" si="24"/>
        <v/>
      </c>
      <c r="H103" s="13" t="str">
        <f t="shared" si="25"/>
        <v/>
      </c>
      <c r="I103" s="13" t="str">
        <f t="shared" si="26"/>
        <v/>
      </c>
      <c r="J103" s="13" t="str">
        <f t="shared" si="27"/>
        <v/>
      </c>
      <c r="K103" s="7" t="str">
        <f t="shared" si="28"/>
        <v/>
      </c>
      <c r="L103" s="7" t="str">
        <f t="shared" si="29"/>
        <v/>
      </c>
      <c r="M103" s="8" t="str">
        <f t="shared" si="30"/>
        <v/>
      </c>
      <c r="N103" s="14" t="str">
        <f t="shared" si="31"/>
        <v/>
      </c>
      <c r="O103" s="7" t="str">
        <f t="shared" si="32"/>
        <v/>
      </c>
      <c r="P103" s="7" t="str">
        <f t="shared" si="33"/>
        <v/>
      </c>
      <c r="Q103" s="7" t="str">
        <f t="shared" si="34"/>
        <v/>
      </c>
      <c r="R103" s="7" t="str">
        <f t="shared" si="35"/>
        <v/>
      </c>
      <c r="S103" s="7" t="str">
        <f t="shared" si="36"/>
        <v/>
      </c>
      <c r="T103" s="15" t="str">
        <f t="shared" si="37"/>
        <v/>
      </c>
      <c r="AG103" t="s">
        <v>16</v>
      </c>
      <c r="AH103">
        <v>180055900</v>
      </c>
      <c r="AI103" t="s">
        <v>17</v>
      </c>
    </row>
    <row r="104" spans="1:35" ht="30" customHeight="1" x14ac:dyDescent="0.2">
      <c r="A104" s="11"/>
      <c r="B104" s="7" t="str">
        <f t="shared" si="19"/>
        <v/>
      </c>
      <c r="C104" s="12" t="str">
        <f t="shared" si="20"/>
        <v/>
      </c>
      <c r="D104" s="7" t="str">
        <f t="shared" si="21"/>
        <v/>
      </c>
      <c r="E104" s="7" t="str">
        <f t="shared" si="22"/>
        <v/>
      </c>
      <c r="F104" s="7" t="str">
        <f t="shared" si="23"/>
        <v/>
      </c>
      <c r="G104" s="12" t="str">
        <f t="shared" si="24"/>
        <v/>
      </c>
      <c r="H104" s="13" t="str">
        <f t="shared" si="25"/>
        <v/>
      </c>
      <c r="I104" s="13" t="str">
        <f t="shared" si="26"/>
        <v/>
      </c>
      <c r="J104" s="13" t="str">
        <f t="shared" si="27"/>
        <v/>
      </c>
      <c r="K104" s="7" t="str">
        <f t="shared" si="28"/>
        <v/>
      </c>
      <c r="L104" s="7" t="str">
        <f t="shared" si="29"/>
        <v/>
      </c>
      <c r="M104" s="8" t="str">
        <f t="shared" si="30"/>
        <v/>
      </c>
      <c r="N104" s="14" t="str">
        <f t="shared" si="31"/>
        <v/>
      </c>
      <c r="O104" s="7" t="str">
        <f t="shared" si="32"/>
        <v/>
      </c>
      <c r="P104" s="7" t="str">
        <f t="shared" si="33"/>
        <v/>
      </c>
      <c r="Q104" s="7" t="str">
        <f t="shared" si="34"/>
        <v/>
      </c>
      <c r="R104" s="7" t="str">
        <f t="shared" si="35"/>
        <v/>
      </c>
      <c r="S104" s="7" t="str">
        <f t="shared" si="36"/>
        <v/>
      </c>
      <c r="T104" s="15" t="str">
        <f t="shared" si="37"/>
        <v/>
      </c>
      <c r="AG104" t="s">
        <v>39</v>
      </c>
      <c r="AH104">
        <v>180086900</v>
      </c>
      <c r="AI104" t="s">
        <v>40</v>
      </c>
    </row>
    <row r="105" spans="1:35" ht="30" customHeight="1" x14ac:dyDescent="0.2">
      <c r="A105" s="11"/>
      <c r="B105" s="7" t="str">
        <f t="shared" si="19"/>
        <v/>
      </c>
      <c r="C105" s="12" t="str">
        <f t="shared" si="20"/>
        <v/>
      </c>
      <c r="D105" s="7" t="str">
        <f t="shared" si="21"/>
        <v/>
      </c>
      <c r="E105" s="7" t="str">
        <f t="shared" si="22"/>
        <v/>
      </c>
      <c r="F105" s="7" t="str">
        <f t="shared" si="23"/>
        <v/>
      </c>
      <c r="G105" s="12" t="str">
        <f t="shared" si="24"/>
        <v/>
      </c>
      <c r="H105" s="13" t="str">
        <f t="shared" si="25"/>
        <v/>
      </c>
      <c r="I105" s="13" t="str">
        <f t="shared" si="26"/>
        <v/>
      </c>
      <c r="J105" s="13" t="str">
        <f t="shared" si="27"/>
        <v/>
      </c>
      <c r="K105" s="7" t="str">
        <f t="shared" si="28"/>
        <v/>
      </c>
      <c r="L105" s="7" t="str">
        <f t="shared" si="29"/>
        <v/>
      </c>
      <c r="M105" s="8" t="str">
        <f t="shared" si="30"/>
        <v/>
      </c>
      <c r="N105" s="14" t="str">
        <f t="shared" si="31"/>
        <v/>
      </c>
      <c r="O105" s="7" t="str">
        <f t="shared" si="32"/>
        <v/>
      </c>
      <c r="P105" s="7" t="str">
        <f t="shared" si="33"/>
        <v/>
      </c>
      <c r="Q105" s="7" t="str">
        <f t="shared" si="34"/>
        <v/>
      </c>
      <c r="R105" s="7" t="str">
        <f t="shared" si="35"/>
        <v/>
      </c>
      <c r="S105" s="7" t="str">
        <f t="shared" si="36"/>
        <v/>
      </c>
      <c r="T105" s="15" t="str">
        <f t="shared" si="37"/>
        <v/>
      </c>
      <c r="AG105" t="s">
        <v>180</v>
      </c>
      <c r="AH105">
        <v>180155900</v>
      </c>
      <c r="AI105" t="s">
        <v>13</v>
      </c>
    </row>
    <row r="106" spans="1:35" ht="30" customHeight="1" x14ac:dyDescent="0.2">
      <c r="A106" s="11"/>
      <c r="B106" s="7" t="str">
        <f t="shared" si="19"/>
        <v/>
      </c>
      <c r="C106" s="12" t="str">
        <f t="shared" si="20"/>
        <v/>
      </c>
      <c r="D106" s="7" t="str">
        <f t="shared" si="21"/>
        <v/>
      </c>
      <c r="E106" s="7" t="str">
        <f t="shared" si="22"/>
        <v/>
      </c>
      <c r="F106" s="7" t="str">
        <f t="shared" si="23"/>
        <v/>
      </c>
      <c r="G106" s="12" t="str">
        <f t="shared" si="24"/>
        <v/>
      </c>
      <c r="H106" s="13" t="str">
        <f t="shared" si="25"/>
        <v/>
      </c>
      <c r="I106" s="13" t="str">
        <f t="shared" si="26"/>
        <v/>
      </c>
      <c r="J106" s="13" t="str">
        <f t="shared" si="27"/>
        <v/>
      </c>
      <c r="K106" s="7" t="str">
        <f t="shared" si="28"/>
        <v/>
      </c>
      <c r="L106" s="7" t="str">
        <f t="shared" si="29"/>
        <v/>
      </c>
      <c r="M106" s="8" t="str">
        <f t="shared" si="30"/>
        <v/>
      </c>
      <c r="N106" s="14" t="str">
        <f t="shared" si="31"/>
        <v/>
      </c>
      <c r="O106" s="7" t="str">
        <f t="shared" si="32"/>
        <v/>
      </c>
      <c r="P106" s="7" t="str">
        <f t="shared" si="33"/>
        <v/>
      </c>
      <c r="Q106" s="7" t="str">
        <f t="shared" si="34"/>
        <v/>
      </c>
      <c r="R106" s="7" t="str">
        <f t="shared" si="35"/>
        <v/>
      </c>
      <c r="S106" s="7" t="str">
        <f t="shared" si="36"/>
        <v/>
      </c>
      <c r="T106" s="15" t="str">
        <f t="shared" si="37"/>
        <v/>
      </c>
      <c r="AG106" t="s">
        <v>314</v>
      </c>
      <c r="AH106">
        <v>180176700</v>
      </c>
      <c r="AI106" t="s">
        <v>13</v>
      </c>
    </row>
    <row r="107" spans="1:35" ht="30" customHeight="1" x14ac:dyDescent="0.2">
      <c r="A107" s="11"/>
      <c r="B107" s="7" t="str">
        <f t="shared" si="19"/>
        <v/>
      </c>
      <c r="C107" s="12" t="str">
        <f t="shared" si="20"/>
        <v/>
      </c>
      <c r="D107" s="7" t="str">
        <f t="shared" si="21"/>
        <v/>
      </c>
      <c r="E107" s="7" t="str">
        <f t="shared" si="22"/>
        <v/>
      </c>
      <c r="F107" s="7" t="str">
        <f t="shared" si="23"/>
        <v/>
      </c>
      <c r="G107" s="12" t="str">
        <f t="shared" si="24"/>
        <v/>
      </c>
      <c r="H107" s="13" t="str">
        <f t="shared" si="25"/>
        <v/>
      </c>
      <c r="I107" s="13" t="str">
        <f t="shared" si="26"/>
        <v/>
      </c>
      <c r="J107" s="13" t="str">
        <f t="shared" si="27"/>
        <v/>
      </c>
      <c r="K107" s="7" t="str">
        <f t="shared" si="28"/>
        <v/>
      </c>
      <c r="L107" s="7" t="str">
        <f t="shared" si="29"/>
        <v/>
      </c>
      <c r="M107" s="8" t="str">
        <f t="shared" si="30"/>
        <v/>
      </c>
      <c r="N107" s="14" t="str">
        <f t="shared" si="31"/>
        <v/>
      </c>
      <c r="O107" s="7" t="str">
        <f t="shared" si="32"/>
        <v/>
      </c>
      <c r="P107" s="7" t="str">
        <f t="shared" si="33"/>
        <v/>
      </c>
      <c r="Q107" s="7" t="str">
        <f t="shared" si="34"/>
        <v/>
      </c>
      <c r="R107" s="7" t="str">
        <f t="shared" si="35"/>
        <v/>
      </c>
      <c r="S107" s="7" t="str">
        <f t="shared" si="36"/>
        <v/>
      </c>
      <c r="T107" s="15" t="str">
        <f t="shared" si="37"/>
        <v/>
      </c>
      <c r="AG107" t="s">
        <v>91</v>
      </c>
      <c r="AH107">
        <v>180099500</v>
      </c>
      <c r="AI107" t="s">
        <v>11</v>
      </c>
    </row>
    <row r="108" spans="1:35" ht="30" customHeight="1" x14ac:dyDescent="0.2">
      <c r="A108" s="11"/>
      <c r="B108" s="7" t="str">
        <f t="shared" si="19"/>
        <v/>
      </c>
      <c r="C108" s="12" t="str">
        <f t="shared" si="20"/>
        <v/>
      </c>
      <c r="D108" s="7" t="str">
        <f t="shared" si="21"/>
        <v/>
      </c>
      <c r="E108" s="7" t="str">
        <f t="shared" si="22"/>
        <v/>
      </c>
      <c r="F108" s="7" t="str">
        <f t="shared" si="23"/>
        <v/>
      </c>
      <c r="G108" s="12" t="str">
        <f t="shared" si="24"/>
        <v/>
      </c>
      <c r="H108" s="13" t="str">
        <f t="shared" si="25"/>
        <v/>
      </c>
      <c r="I108" s="13" t="str">
        <f t="shared" si="26"/>
        <v/>
      </c>
      <c r="J108" s="13" t="str">
        <f t="shared" si="27"/>
        <v/>
      </c>
      <c r="K108" s="7" t="str">
        <f t="shared" si="28"/>
        <v/>
      </c>
      <c r="L108" s="7" t="str">
        <f t="shared" si="29"/>
        <v/>
      </c>
      <c r="M108" s="8" t="str">
        <f t="shared" si="30"/>
        <v/>
      </c>
      <c r="N108" s="14" t="str">
        <f t="shared" si="31"/>
        <v/>
      </c>
      <c r="O108" s="7" t="str">
        <f t="shared" si="32"/>
        <v/>
      </c>
      <c r="P108" s="7" t="str">
        <f t="shared" si="33"/>
        <v/>
      </c>
      <c r="Q108" s="7" t="str">
        <f t="shared" si="34"/>
        <v/>
      </c>
      <c r="R108" s="7" t="str">
        <f t="shared" si="35"/>
        <v/>
      </c>
      <c r="S108" s="7" t="str">
        <f t="shared" si="36"/>
        <v/>
      </c>
      <c r="T108" s="15" t="str">
        <f t="shared" si="37"/>
        <v/>
      </c>
      <c r="AG108" t="s">
        <v>298</v>
      </c>
      <c r="AH108">
        <v>180021200</v>
      </c>
      <c r="AI108" t="s">
        <v>299</v>
      </c>
    </row>
    <row r="109" spans="1:35" ht="30" customHeight="1" x14ac:dyDescent="0.2">
      <c r="A109" s="11"/>
      <c r="B109" s="7" t="str">
        <f t="shared" si="19"/>
        <v/>
      </c>
      <c r="C109" s="12" t="str">
        <f t="shared" si="20"/>
        <v/>
      </c>
      <c r="D109" s="7" t="str">
        <f t="shared" si="21"/>
        <v/>
      </c>
      <c r="E109" s="7" t="str">
        <f t="shared" si="22"/>
        <v/>
      </c>
      <c r="F109" s="7" t="str">
        <f t="shared" si="23"/>
        <v/>
      </c>
      <c r="G109" s="12" t="str">
        <f t="shared" si="24"/>
        <v/>
      </c>
      <c r="H109" s="13" t="str">
        <f t="shared" si="25"/>
        <v/>
      </c>
      <c r="I109" s="13" t="str">
        <f t="shared" si="26"/>
        <v/>
      </c>
      <c r="J109" s="13" t="str">
        <f t="shared" si="27"/>
        <v/>
      </c>
      <c r="K109" s="7" t="str">
        <f t="shared" si="28"/>
        <v/>
      </c>
      <c r="L109" s="7" t="str">
        <f t="shared" si="29"/>
        <v/>
      </c>
      <c r="M109" s="8" t="str">
        <f t="shared" si="30"/>
        <v/>
      </c>
      <c r="N109" s="14" t="str">
        <f t="shared" si="31"/>
        <v/>
      </c>
      <c r="O109" s="7" t="str">
        <f t="shared" si="32"/>
        <v/>
      </c>
      <c r="P109" s="7" t="str">
        <f t="shared" si="33"/>
        <v/>
      </c>
      <c r="Q109" s="7" t="str">
        <f t="shared" si="34"/>
        <v/>
      </c>
      <c r="R109" s="7" t="str">
        <f t="shared" si="35"/>
        <v/>
      </c>
      <c r="S109" s="7" t="str">
        <f t="shared" si="36"/>
        <v/>
      </c>
      <c r="T109" s="15" t="str">
        <f t="shared" si="37"/>
        <v/>
      </c>
      <c r="AG109" t="s">
        <v>160</v>
      </c>
      <c r="AH109">
        <v>180066300</v>
      </c>
      <c r="AI109" t="s">
        <v>161</v>
      </c>
    </row>
    <row r="110" spans="1:35" ht="30" customHeight="1" x14ac:dyDescent="0.2">
      <c r="A110" s="11"/>
      <c r="B110" s="7" t="str">
        <f t="shared" si="19"/>
        <v/>
      </c>
      <c r="C110" s="12" t="str">
        <f t="shared" si="20"/>
        <v/>
      </c>
      <c r="D110" s="7" t="str">
        <f t="shared" si="21"/>
        <v/>
      </c>
      <c r="E110" s="7" t="str">
        <f t="shared" si="22"/>
        <v/>
      </c>
      <c r="F110" s="7" t="str">
        <f t="shared" si="23"/>
        <v/>
      </c>
      <c r="G110" s="12" t="str">
        <f t="shared" si="24"/>
        <v/>
      </c>
      <c r="H110" s="13" t="str">
        <f t="shared" si="25"/>
        <v/>
      </c>
      <c r="I110" s="13" t="str">
        <f t="shared" si="26"/>
        <v/>
      </c>
      <c r="J110" s="13" t="str">
        <f t="shared" si="27"/>
        <v/>
      </c>
      <c r="K110" s="7" t="str">
        <f t="shared" si="28"/>
        <v/>
      </c>
      <c r="L110" s="7" t="str">
        <f t="shared" si="29"/>
        <v/>
      </c>
      <c r="M110" s="8" t="str">
        <f t="shared" si="30"/>
        <v/>
      </c>
      <c r="N110" s="14" t="str">
        <f t="shared" si="31"/>
        <v/>
      </c>
      <c r="O110" s="7" t="str">
        <f t="shared" si="32"/>
        <v/>
      </c>
      <c r="P110" s="7" t="str">
        <f t="shared" si="33"/>
        <v/>
      </c>
      <c r="Q110" s="7" t="str">
        <f t="shared" si="34"/>
        <v/>
      </c>
      <c r="R110" s="7" t="str">
        <f t="shared" si="35"/>
        <v/>
      </c>
      <c r="S110" s="7" t="str">
        <f t="shared" si="36"/>
        <v/>
      </c>
      <c r="T110" s="15" t="str">
        <f t="shared" si="37"/>
        <v/>
      </c>
      <c r="AG110" t="s">
        <v>217</v>
      </c>
      <c r="AH110">
        <v>180152800</v>
      </c>
      <c r="AI110" t="s">
        <v>218</v>
      </c>
    </row>
    <row r="111" spans="1:35" ht="30" customHeight="1" x14ac:dyDescent="0.2">
      <c r="A111" s="11"/>
      <c r="B111" s="7" t="str">
        <f t="shared" si="19"/>
        <v/>
      </c>
      <c r="C111" s="12" t="str">
        <f t="shared" si="20"/>
        <v/>
      </c>
      <c r="D111" s="7" t="str">
        <f t="shared" si="21"/>
        <v/>
      </c>
      <c r="E111" s="7" t="str">
        <f t="shared" si="22"/>
        <v/>
      </c>
      <c r="F111" s="7" t="str">
        <f t="shared" si="23"/>
        <v/>
      </c>
      <c r="G111" s="12" t="str">
        <f t="shared" si="24"/>
        <v/>
      </c>
      <c r="H111" s="13" t="str">
        <f t="shared" si="25"/>
        <v/>
      </c>
      <c r="I111" s="13" t="str">
        <f t="shared" si="26"/>
        <v/>
      </c>
      <c r="J111" s="13" t="str">
        <f t="shared" si="27"/>
        <v/>
      </c>
      <c r="K111" s="7" t="str">
        <f t="shared" si="28"/>
        <v/>
      </c>
      <c r="L111" s="7" t="str">
        <f t="shared" si="29"/>
        <v/>
      </c>
      <c r="M111" s="8" t="str">
        <f t="shared" si="30"/>
        <v/>
      </c>
      <c r="N111" s="14" t="str">
        <f t="shared" si="31"/>
        <v/>
      </c>
      <c r="O111" s="7" t="str">
        <f t="shared" si="32"/>
        <v/>
      </c>
      <c r="P111" s="7" t="str">
        <f t="shared" si="33"/>
        <v/>
      </c>
      <c r="Q111" s="7" t="str">
        <f t="shared" si="34"/>
        <v/>
      </c>
      <c r="R111" s="7" t="str">
        <f t="shared" si="35"/>
        <v/>
      </c>
      <c r="S111" s="7" t="str">
        <f t="shared" si="36"/>
        <v/>
      </c>
      <c r="T111" s="15" t="str">
        <f t="shared" si="37"/>
        <v/>
      </c>
      <c r="AG111" t="s">
        <v>248</v>
      </c>
      <c r="AH111">
        <v>180149900</v>
      </c>
      <c r="AI111" t="s">
        <v>22</v>
      </c>
    </row>
    <row r="112" spans="1:35" ht="30" customHeight="1" x14ac:dyDescent="0.2">
      <c r="A112" s="11"/>
      <c r="B112" s="7" t="str">
        <f t="shared" si="19"/>
        <v/>
      </c>
      <c r="C112" s="12" t="str">
        <f t="shared" si="20"/>
        <v/>
      </c>
      <c r="D112" s="7" t="str">
        <f t="shared" si="21"/>
        <v/>
      </c>
      <c r="E112" s="7" t="str">
        <f t="shared" si="22"/>
        <v/>
      </c>
      <c r="F112" s="7" t="str">
        <f t="shared" si="23"/>
        <v/>
      </c>
      <c r="G112" s="12" t="str">
        <f t="shared" si="24"/>
        <v/>
      </c>
      <c r="H112" s="13" t="str">
        <f t="shared" si="25"/>
        <v/>
      </c>
      <c r="I112" s="13" t="str">
        <f t="shared" si="26"/>
        <v/>
      </c>
      <c r="J112" s="13" t="str">
        <f t="shared" si="27"/>
        <v/>
      </c>
      <c r="K112" s="7" t="str">
        <f t="shared" si="28"/>
        <v/>
      </c>
      <c r="L112" s="7" t="str">
        <f t="shared" si="29"/>
        <v/>
      </c>
      <c r="M112" s="8" t="str">
        <f t="shared" si="30"/>
        <v/>
      </c>
      <c r="N112" s="14" t="str">
        <f t="shared" si="31"/>
        <v/>
      </c>
      <c r="O112" s="7" t="str">
        <f t="shared" si="32"/>
        <v/>
      </c>
      <c r="P112" s="7" t="str">
        <f t="shared" si="33"/>
        <v/>
      </c>
      <c r="Q112" s="7" t="str">
        <f t="shared" si="34"/>
        <v/>
      </c>
      <c r="R112" s="7" t="str">
        <f t="shared" si="35"/>
        <v/>
      </c>
      <c r="S112" s="7" t="str">
        <f t="shared" si="36"/>
        <v/>
      </c>
      <c r="T112" s="15" t="str">
        <f t="shared" si="37"/>
        <v/>
      </c>
      <c r="AG112" t="s">
        <v>210</v>
      </c>
      <c r="AH112">
        <v>180156600</v>
      </c>
      <c r="AI112" t="s">
        <v>211</v>
      </c>
    </row>
    <row r="113" spans="1:35" ht="30" customHeight="1" x14ac:dyDescent="0.2">
      <c r="A113" s="11"/>
      <c r="B113" s="7" t="str">
        <f t="shared" si="19"/>
        <v/>
      </c>
      <c r="C113" s="12" t="str">
        <f t="shared" si="20"/>
        <v/>
      </c>
      <c r="D113" s="7" t="str">
        <f t="shared" si="21"/>
        <v/>
      </c>
      <c r="E113" s="7" t="str">
        <f t="shared" si="22"/>
        <v/>
      </c>
      <c r="F113" s="7" t="str">
        <f t="shared" si="23"/>
        <v/>
      </c>
      <c r="G113" s="12" t="str">
        <f t="shared" si="24"/>
        <v/>
      </c>
      <c r="H113" s="13" t="str">
        <f t="shared" si="25"/>
        <v/>
      </c>
      <c r="I113" s="13" t="str">
        <f t="shared" si="26"/>
        <v/>
      </c>
      <c r="J113" s="13" t="str">
        <f t="shared" si="27"/>
        <v/>
      </c>
      <c r="K113" s="7" t="str">
        <f t="shared" si="28"/>
        <v/>
      </c>
      <c r="L113" s="7" t="str">
        <f t="shared" si="29"/>
        <v/>
      </c>
      <c r="M113" s="8" t="str">
        <f t="shared" si="30"/>
        <v/>
      </c>
      <c r="N113" s="14" t="str">
        <f t="shared" si="31"/>
        <v/>
      </c>
      <c r="O113" s="7" t="str">
        <f t="shared" si="32"/>
        <v/>
      </c>
      <c r="P113" s="7" t="str">
        <f t="shared" si="33"/>
        <v/>
      </c>
      <c r="Q113" s="7" t="str">
        <f t="shared" si="34"/>
        <v/>
      </c>
      <c r="R113" s="7" t="str">
        <f t="shared" si="35"/>
        <v/>
      </c>
      <c r="S113" s="7" t="str">
        <f t="shared" si="36"/>
        <v/>
      </c>
      <c r="T113" s="15" t="str">
        <f t="shared" si="37"/>
        <v/>
      </c>
      <c r="AG113" t="s">
        <v>55</v>
      </c>
      <c r="AH113">
        <v>180006600</v>
      </c>
      <c r="AI113" t="s">
        <v>56</v>
      </c>
    </row>
    <row r="114" spans="1:35" ht="30" customHeight="1" x14ac:dyDescent="0.2">
      <c r="A114" s="11"/>
      <c r="B114" s="7" t="str">
        <f t="shared" si="19"/>
        <v/>
      </c>
      <c r="C114" s="12" t="str">
        <f t="shared" si="20"/>
        <v/>
      </c>
      <c r="D114" s="7" t="str">
        <f t="shared" si="21"/>
        <v/>
      </c>
      <c r="E114" s="7" t="str">
        <f t="shared" si="22"/>
        <v/>
      </c>
      <c r="F114" s="7" t="str">
        <f t="shared" si="23"/>
        <v/>
      </c>
      <c r="G114" s="12" t="str">
        <f t="shared" si="24"/>
        <v/>
      </c>
      <c r="H114" s="13" t="str">
        <f t="shared" si="25"/>
        <v/>
      </c>
      <c r="I114" s="13" t="str">
        <f t="shared" si="26"/>
        <v/>
      </c>
      <c r="J114" s="13" t="str">
        <f t="shared" si="27"/>
        <v/>
      </c>
      <c r="K114" s="7" t="str">
        <f t="shared" si="28"/>
        <v/>
      </c>
      <c r="L114" s="7" t="str">
        <f t="shared" si="29"/>
        <v/>
      </c>
      <c r="M114" s="8" t="str">
        <f t="shared" si="30"/>
        <v/>
      </c>
      <c r="N114" s="14" t="str">
        <f t="shared" si="31"/>
        <v/>
      </c>
      <c r="O114" s="7" t="str">
        <f t="shared" si="32"/>
        <v/>
      </c>
      <c r="P114" s="7" t="str">
        <f t="shared" si="33"/>
        <v/>
      </c>
      <c r="Q114" s="7" t="str">
        <f t="shared" si="34"/>
        <v/>
      </c>
      <c r="R114" s="7" t="str">
        <f t="shared" si="35"/>
        <v/>
      </c>
      <c r="S114" s="7" t="str">
        <f t="shared" si="36"/>
        <v/>
      </c>
      <c r="T114" s="15" t="str">
        <f t="shared" si="37"/>
        <v/>
      </c>
      <c r="AG114" t="s">
        <v>219</v>
      </c>
      <c r="AH114">
        <v>180162400</v>
      </c>
      <c r="AI114" t="s">
        <v>13</v>
      </c>
    </row>
    <row r="115" spans="1:35" ht="30" customHeight="1" x14ac:dyDescent="0.2">
      <c r="A115" s="11"/>
      <c r="B115" s="7" t="str">
        <f t="shared" si="19"/>
        <v/>
      </c>
      <c r="C115" s="12" t="str">
        <f t="shared" si="20"/>
        <v/>
      </c>
      <c r="D115" s="7" t="str">
        <f t="shared" si="21"/>
        <v/>
      </c>
      <c r="E115" s="7" t="str">
        <f t="shared" si="22"/>
        <v/>
      </c>
      <c r="F115" s="7" t="str">
        <f t="shared" si="23"/>
        <v/>
      </c>
      <c r="G115" s="12" t="str">
        <f t="shared" si="24"/>
        <v/>
      </c>
      <c r="H115" s="13" t="str">
        <f t="shared" si="25"/>
        <v/>
      </c>
      <c r="I115" s="13" t="str">
        <f t="shared" si="26"/>
        <v/>
      </c>
      <c r="J115" s="13" t="str">
        <f t="shared" si="27"/>
        <v/>
      </c>
      <c r="K115" s="7" t="str">
        <f t="shared" si="28"/>
        <v/>
      </c>
      <c r="L115" s="7" t="str">
        <f t="shared" si="29"/>
        <v/>
      </c>
      <c r="M115" s="8" t="str">
        <f t="shared" si="30"/>
        <v/>
      </c>
      <c r="N115" s="14" t="str">
        <f t="shared" si="31"/>
        <v/>
      </c>
      <c r="O115" s="7" t="str">
        <f t="shared" si="32"/>
        <v/>
      </c>
      <c r="P115" s="7" t="str">
        <f t="shared" si="33"/>
        <v/>
      </c>
      <c r="Q115" s="7" t="str">
        <f t="shared" si="34"/>
        <v/>
      </c>
      <c r="R115" s="7" t="str">
        <f t="shared" si="35"/>
        <v/>
      </c>
      <c r="S115" s="7" t="str">
        <f t="shared" si="36"/>
        <v/>
      </c>
      <c r="T115" s="15" t="str">
        <f t="shared" si="37"/>
        <v/>
      </c>
      <c r="AG115" t="s">
        <v>162</v>
      </c>
      <c r="AH115">
        <v>180012100</v>
      </c>
      <c r="AI115" t="s">
        <v>163</v>
      </c>
    </row>
    <row r="116" spans="1:35" ht="30" customHeight="1" x14ac:dyDescent="0.2">
      <c r="A116" s="11"/>
      <c r="B116" s="7" t="str">
        <f t="shared" si="19"/>
        <v/>
      </c>
      <c r="C116" s="12" t="str">
        <f t="shared" si="20"/>
        <v/>
      </c>
      <c r="D116" s="7" t="str">
        <f t="shared" si="21"/>
        <v/>
      </c>
      <c r="E116" s="7" t="str">
        <f t="shared" si="22"/>
        <v/>
      </c>
      <c r="F116" s="7" t="str">
        <f t="shared" si="23"/>
        <v/>
      </c>
      <c r="G116" s="12" t="str">
        <f t="shared" si="24"/>
        <v/>
      </c>
      <c r="H116" s="13" t="str">
        <f t="shared" si="25"/>
        <v/>
      </c>
      <c r="I116" s="13" t="str">
        <f t="shared" si="26"/>
        <v/>
      </c>
      <c r="J116" s="13" t="str">
        <f t="shared" si="27"/>
        <v/>
      </c>
      <c r="K116" s="7" t="str">
        <f t="shared" si="28"/>
        <v/>
      </c>
      <c r="L116" s="7" t="str">
        <f t="shared" si="29"/>
        <v/>
      </c>
      <c r="M116" s="8" t="str">
        <f t="shared" si="30"/>
        <v/>
      </c>
      <c r="N116" s="14" t="str">
        <f t="shared" si="31"/>
        <v/>
      </c>
      <c r="O116" s="7" t="str">
        <f t="shared" si="32"/>
        <v/>
      </c>
      <c r="P116" s="7" t="str">
        <f t="shared" si="33"/>
        <v/>
      </c>
      <c r="Q116" s="7" t="str">
        <f t="shared" si="34"/>
        <v/>
      </c>
      <c r="R116" s="7" t="str">
        <f t="shared" si="35"/>
        <v/>
      </c>
      <c r="S116" s="7" t="str">
        <f t="shared" si="36"/>
        <v/>
      </c>
      <c r="T116" s="15" t="str">
        <f t="shared" si="37"/>
        <v/>
      </c>
      <c r="AG116" t="s">
        <v>185</v>
      </c>
      <c r="AH116">
        <v>180081800</v>
      </c>
      <c r="AI116" t="s">
        <v>96</v>
      </c>
    </row>
    <row r="117" spans="1:35" ht="30" customHeight="1" x14ac:dyDescent="0.2">
      <c r="A117" s="11"/>
      <c r="B117" s="7" t="str">
        <f t="shared" si="19"/>
        <v/>
      </c>
      <c r="C117" s="12" t="str">
        <f t="shared" si="20"/>
        <v/>
      </c>
      <c r="D117" s="7" t="str">
        <f t="shared" si="21"/>
        <v/>
      </c>
      <c r="E117" s="7" t="str">
        <f t="shared" si="22"/>
        <v/>
      </c>
      <c r="F117" s="7" t="str">
        <f t="shared" si="23"/>
        <v/>
      </c>
      <c r="G117" s="12" t="str">
        <f t="shared" si="24"/>
        <v/>
      </c>
      <c r="H117" s="13" t="str">
        <f t="shared" si="25"/>
        <v/>
      </c>
      <c r="I117" s="13" t="str">
        <f t="shared" si="26"/>
        <v/>
      </c>
      <c r="J117" s="13" t="str">
        <f t="shared" si="27"/>
        <v/>
      </c>
      <c r="K117" s="7" t="str">
        <f t="shared" si="28"/>
        <v/>
      </c>
      <c r="L117" s="7" t="str">
        <f t="shared" si="29"/>
        <v/>
      </c>
      <c r="M117" s="8" t="str">
        <f t="shared" si="30"/>
        <v/>
      </c>
      <c r="N117" s="14" t="str">
        <f t="shared" si="31"/>
        <v/>
      </c>
      <c r="O117" s="7" t="str">
        <f t="shared" si="32"/>
        <v/>
      </c>
      <c r="P117" s="7" t="str">
        <f t="shared" si="33"/>
        <v/>
      </c>
      <c r="Q117" s="7" t="str">
        <f t="shared" si="34"/>
        <v/>
      </c>
      <c r="R117" s="7" t="str">
        <f t="shared" si="35"/>
        <v/>
      </c>
      <c r="S117" s="7" t="str">
        <f t="shared" si="36"/>
        <v/>
      </c>
      <c r="T117" s="15" t="str">
        <f t="shared" si="37"/>
        <v/>
      </c>
      <c r="AG117" t="s">
        <v>213</v>
      </c>
      <c r="AH117">
        <v>180155200</v>
      </c>
      <c r="AI117" t="s">
        <v>24</v>
      </c>
    </row>
    <row r="118" spans="1:35" ht="30" customHeight="1" x14ac:dyDescent="0.2">
      <c r="A118" s="11"/>
      <c r="B118" s="7" t="str">
        <f t="shared" si="19"/>
        <v/>
      </c>
      <c r="C118" s="12" t="str">
        <f t="shared" si="20"/>
        <v/>
      </c>
      <c r="D118" s="7" t="str">
        <f t="shared" si="21"/>
        <v/>
      </c>
      <c r="E118" s="7" t="str">
        <f t="shared" si="22"/>
        <v/>
      </c>
      <c r="F118" s="7" t="str">
        <f t="shared" si="23"/>
        <v/>
      </c>
      <c r="G118" s="12" t="str">
        <f t="shared" si="24"/>
        <v/>
      </c>
      <c r="H118" s="13" t="str">
        <f t="shared" si="25"/>
        <v/>
      </c>
      <c r="I118" s="13" t="str">
        <f t="shared" si="26"/>
        <v/>
      </c>
      <c r="J118" s="13" t="str">
        <f t="shared" si="27"/>
        <v/>
      </c>
      <c r="K118" s="7" t="str">
        <f t="shared" si="28"/>
        <v/>
      </c>
      <c r="L118" s="7" t="str">
        <f t="shared" si="29"/>
        <v/>
      </c>
      <c r="M118" s="8" t="str">
        <f t="shared" si="30"/>
        <v/>
      </c>
      <c r="N118" s="14" t="str">
        <f t="shared" si="31"/>
        <v/>
      </c>
      <c r="O118" s="7" t="str">
        <f t="shared" si="32"/>
        <v/>
      </c>
      <c r="P118" s="7" t="str">
        <f t="shared" si="33"/>
        <v/>
      </c>
      <c r="Q118" s="7" t="str">
        <f t="shared" si="34"/>
        <v/>
      </c>
      <c r="R118" s="7" t="str">
        <f t="shared" si="35"/>
        <v/>
      </c>
      <c r="S118" s="7" t="str">
        <f t="shared" si="36"/>
        <v/>
      </c>
      <c r="T118" s="15" t="str">
        <f t="shared" si="37"/>
        <v/>
      </c>
      <c r="AG118" t="s">
        <v>103</v>
      </c>
      <c r="AH118">
        <v>180046400</v>
      </c>
      <c r="AI118" t="s">
        <v>104</v>
      </c>
    </row>
    <row r="119" spans="1:35" ht="30" customHeight="1" x14ac:dyDescent="0.2">
      <c r="A119" s="11"/>
      <c r="B119" s="7" t="str">
        <f t="shared" si="19"/>
        <v/>
      </c>
      <c r="C119" s="12" t="str">
        <f t="shared" si="20"/>
        <v/>
      </c>
      <c r="D119" s="7" t="str">
        <f t="shared" si="21"/>
        <v/>
      </c>
      <c r="E119" s="7" t="str">
        <f t="shared" si="22"/>
        <v/>
      </c>
      <c r="F119" s="7" t="str">
        <f t="shared" si="23"/>
        <v/>
      </c>
      <c r="G119" s="12" t="str">
        <f t="shared" si="24"/>
        <v/>
      </c>
      <c r="H119" s="13" t="str">
        <f t="shared" si="25"/>
        <v/>
      </c>
      <c r="I119" s="13" t="str">
        <f t="shared" si="26"/>
        <v/>
      </c>
      <c r="J119" s="13" t="str">
        <f t="shared" si="27"/>
        <v/>
      </c>
      <c r="K119" s="7" t="str">
        <f t="shared" si="28"/>
        <v/>
      </c>
      <c r="L119" s="7" t="str">
        <f t="shared" si="29"/>
        <v/>
      </c>
      <c r="M119" s="8" t="str">
        <f t="shared" si="30"/>
        <v/>
      </c>
      <c r="N119" s="14" t="str">
        <f t="shared" si="31"/>
        <v/>
      </c>
      <c r="O119" s="7" t="str">
        <f t="shared" si="32"/>
        <v/>
      </c>
      <c r="P119" s="7" t="str">
        <f t="shared" si="33"/>
        <v/>
      </c>
      <c r="Q119" s="7" t="str">
        <f t="shared" si="34"/>
        <v/>
      </c>
      <c r="R119" s="7" t="str">
        <f t="shared" si="35"/>
        <v/>
      </c>
      <c r="S119" s="7" t="str">
        <f t="shared" si="36"/>
        <v/>
      </c>
      <c r="T119" s="15" t="str">
        <f t="shared" si="37"/>
        <v/>
      </c>
      <c r="AG119" t="s">
        <v>376</v>
      </c>
      <c r="AH119">
        <v>180176300</v>
      </c>
      <c r="AI119" t="s">
        <v>13</v>
      </c>
    </row>
    <row r="120" spans="1:35" ht="30" customHeight="1" x14ac:dyDescent="0.2">
      <c r="A120" s="11"/>
      <c r="B120" s="7" t="str">
        <f t="shared" si="19"/>
        <v/>
      </c>
      <c r="C120" s="12" t="str">
        <f t="shared" si="20"/>
        <v/>
      </c>
      <c r="D120" s="7" t="str">
        <f t="shared" si="21"/>
        <v/>
      </c>
      <c r="E120" s="7" t="str">
        <f t="shared" si="22"/>
        <v/>
      </c>
      <c r="F120" s="7" t="str">
        <f t="shared" si="23"/>
        <v/>
      </c>
      <c r="G120" s="12" t="str">
        <f t="shared" si="24"/>
        <v/>
      </c>
      <c r="H120" s="13" t="str">
        <f t="shared" si="25"/>
        <v/>
      </c>
      <c r="I120" s="13" t="str">
        <f t="shared" si="26"/>
        <v/>
      </c>
      <c r="J120" s="13" t="str">
        <f t="shared" si="27"/>
        <v/>
      </c>
      <c r="K120" s="7" t="str">
        <f t="shared" si="28"/>
        <v/>
      </c>
      <c r="L120" s="7" t="str">
        <f t="shared" si="29"/>
        <v/>
      </c>
      <c r="M120" s="8" t="str">
        <f t="shared" si="30"/>
        <v/>
      </c>
      <c r="N120" s="14" t="str">
        <f t="shared" si="31"/>
        <v/>
      </c>
      <c r="O120" s="7" t="str">
        <f t="shared" si="32"/>
        <v/>
      </c>
      <c r="P120" s="7" t="str">
        <f t="shared" si="33"/>
        <v/>
      </c>
      <c r="Q120" s="7" t="str">
        <f t="shared" si="34"/>
        <v/>
      </c>
      <c r="R120" s="7" t="str">
        <f t="shared" si="35"/>
        <v/>
      </c>
      <c r="S120" s="7" t="str">
        <f t="shared" si="36"/>
        <v/>
      </c>
      <c r="T120" s="15" t="str">
        <f t="shared" si="37"/>
        <v/>
      </c>
      <c r="AG120" t="s">
        <v>113</v>
      </c>
      <c r="AH120">
        <v>180005000</v>
      </c>
      <c r="AI120" t="s">
        <v>114</v>
      </c>
    </row>
    <row r="121" spans="1:35" ht="30" customHeight="1" x14ac:dyDescent="0.2">
      <c r="A121" s="11"/>
      <c r="B121" s="7" t="str">
        <f t="shared" si="19"/>
        <v/>
      </c>
      <c r="C121" s="12" t="str">
        <f t="shared" si="20"/>
        <v/>
      </c>
      <c r="D121" s="7" t="str">
        <f t="shared" si="21"/>
        <v/>
      </c>
      <c r="E121" s="7" t="str">
        <f t="shared" si="22"/>
        <v/>
      </c>
      <c r="F121" s="7" t="str">
        <f t="shared" si="23"/>
        <v/>
      </c>
      <c r="G121" s="12" t="str">
        <f t="shared" si="24"/>
        <v/>
      </c>
      <c r="H121" s="13" t="str">
        <f t="shared" si="25"/>
        <v/>
      </c>
      <c r="I121" s="13" t="str">
        <f t="shared" si="26"/>
        <v/>
      </c>
      <c r="J121" s="13" t="str">
        <f t="shared" si="27"/>
        <v/>
      </c>
      <c r="K121" s="7" t="str">
        <f t="shared" si="28"/>
        <v/>
      </c>
      <c r="L121" s="7" t="str">
        <f t="shared" si="29"/>
        <v/>
      </c>
      <c r="M121" s="8" t="str">
        <f t="shared" si="30"/>
        <v/>
      </c>
      <c r="N121" s="14" t="str">
        <f t="shared" si="31"/>
        <v/>
      </c>
      <c r="O121" s="7" t="str">
        <f t="shared" si="32"/>
        <v/>
      </c>
      <c r="P121" s="7" t="str">
        <f t="shared" si="33"/>
        <v/>
      </c>
      <c r="Q121" s="7" t="str">
        <f t="shared" si="34"/>
        <v/>
      </c>
      <c r="R121" s="7" t="str">
        <f t="shared" si="35"/>
        <v/>
      </c>
      <c r="S121" s="7" t="str">
        <f t="shared" si="36"/>
        <v/>
      </c>
      <c r="T121" s="15" t="str">
        <f t="shared" si="37"/>
        <v/>
      </c>
      <c r="AG121" t="s">
        <v>182</v>
      </c>
      <c r="AH121">
        <v>180026200</v>
      </c>
      <c r="AI121" t="s">
        <v>183</v>
      </c>
    </row>
    <row r="122" spans="1:35" ht="30" customHeight="1" x14ac:dyDescent="0.2">
      <c r="A122" s="11"/>
      <c r="B122" s="7" t="str">
        <f t="shared" si="19"/>
        <v/>
      </c>
      <c r="C122" s="12" t="str">
        <f t="shared" si="20"/>
        <v/>
      </c>
      <c r="D122" s="7" t="str">
        <f t="shared" si="21"/>
        <v/>
      </c>
      <c r="E122" s="7" t="str">
        <f t="shared" si="22"/>
        <v/>
      </c>
      <c r="F122" s="7" t="str">
        <f t="shared" si="23"/>
        <v/>
      </c>
      <c r="G122" s="12" t="str">
        <f t="shared" si="24"/>
        <v/>
      </c>
      <c r="H122" s="13" t="str">
        <f t="shared" si="25"/>
        <v/>
      </c>
      <c r="I122" s="13" t="str">
        <f t="shared" si="26"/>
        <v/>
      </c>
      <c r="J122" s="13" t="str">
        <f t="shared" si="27"/>
        <v/>
      </c>
      <c r="K122" s="7" t="str">
        <f t="shared" si="28"/>
        <v/>
      </c>
      <c r="L122" s="7" t="str">
        <f t="shared" si="29"/>
        <v/>
      </c>
      <c r="M122" s="8" t="str">
        <f t="shared" si="30"/>
        <v/>
      </c>
      <c r="N122" s="14" t="str">
        <f t="shared" si="31"/>
        <v/>
      </c>
      <c r="O122" s="7" t="str">
        <f t="shared" si="32"/>
        <v/>
      </c>
      <c r="P122" s="7" t="str">
        <f t="shared" si="33"/>
        <v/>
      </c>
      <c r="Q122" s="7" t="str">
        <f t="shared" si="34"/>
        <v/>
      </c>
      <c r="R122" s="7" t="str">
        <f t="shared" si="35"/>
        <v/>
      </c>
      <c r="S122" s="7" t="str">
        <f t="shared" si="36"/>
        <v/>
      </c>
      <c r="T122" s="15" t="str">
        <f t="shared" si="37"/>
        <v/>
      </c>
      <c r="AG122" t="s">
        <v>79</v>
      </c>
      <c r="AH122">
        <v>180149500</v>
      </c>
      <c r="AI122" t="s">
        <v>78</v>
      </c>
    </row>
    <row r="123" spans="1:35" ht="30" customHeight="1" x14ac:dyDescent="0.2">
      <c r="A123" s="11"/>
      <c r="B123" s="7" t="str">
        <f t="shared" si="19"/>
        <v/>
      </c>
      <c r="C123" s="12" t="str">
        <f t="shared" si="20"/>
        <v/>
      </c>
      <c r="D123" s="7" t="str">
        <f t="shared" si="21"/>
        <v/>
      </c>
      <c r="E123" s="7" t="str">
        <f t="shared" si="22"/>
        <v/>
      </c>
      <c r="F123" s="7" t="str">
        <f t="shared" si="23"/>
        <v/>
      </c>
      <c r="G123" s="12" t="str">
        <f t="shared" si="24"/>
        <v/>
      </c>
      <c r="H123" s="13" t="str">
        <f t="shared" si="25"/>
        <v/>
      </c>
      <c r="I123" s="13" t="str">
        <f t="shared" si="26"/>
        <v/>
      </c>
      <c r="J123" s="13" t="str">
        <f t="shared" si="27"/>
        <v/>
      </c>
      <c r="K123" s="7" t="str">
        <f t="shared" si="28"/>
        <v/>
      </c>
      <c r="L123" s="7" t="str">
        <f t="shared" si="29"/>
        <v/>
      </c>
      <c r="M123" s="8" t="str">
        <f t="shared" si="30"/>
        <v/>
      </c>
      <c r="N123" s="14" t="str">
        <f t="shared" si="31"/>
        <v/>
      </c>
      <c r="O123" s="7" t="str">
        <f t="shared" si="32"/>
        <v/>
      </c>
      <c r="P123" s="7" t="str">
        <f t="shared" si="33"/>
        <v/>
      </c>
      <c r="Q123" s="7" t="str">
        <f t="shared" si="34"/>
        <v/>
      </c>
      <c r="R123" s="7" t="str">
        <f t="shared" si="35"/>
        <v/>
      </c>
      <c r="S123" s="7" t="str">
        <f t="shared" si="36"/>
        <v/>
      </c>
      <c r="T123" s="15" t="str">
        <f t="shared" si="37"/>
        <v/>
      </c>
      <c r="AG123" t="s">
        <v>88</v>
      </c>
      <c r="AH123">
        <v>180069600</v>
      </c>
      <c r="AI123" t="s">
        <v>32</v>
      </c>
    </row>
    <row r="124" spans="1:35" ht="30" customHeight="1" x14ac:dyDescent="0.2">
      <c r="A124" s="11"/>
      <c r="B124" s="7" t="str">
        <f t="shared" si="19"/>
        <v/>
      </c>
      <c r="C124" s="12" t="str">
        <f t="shared" si="20"/>
        <v/>
      </c>
      <c r="D124" s="7" t="str">
        <f t="shared" si="21"/>
        <v/>
      </c>
      <c r="E124" s="7" t="str">
        <f t="shared" si="22"/>
        <v/>
      </c>
      <c r="F124" s="7" t="str">
        <f t="shared" si="23"/>
        <v/>
      </c>
      <c r="G124" s="12" t="str">
        <f t="shared" si="24"/>
        <v/>
      </c>
      <c r="H124" s="13" t="str">
        <f t="shared" si="25"/>
        <v/>
      </c>
      <c r="I124" s="13" t="str">
        <f t="shared" si="26"/>
        <v/>
      </c>
      <c r="J124" s="13" t="str">
        <f t="shared" si="27"/>
        <v/>
      </c>
      <c r="K124" s="7" t="str">
        <f t="shared" si="28"/>
        <v/>
      </c>
      <c r="L124" s="7" t="str">
        <f t="shared" si="29"/>
        <v/>
      </c>
      <c r="M124" s="8" t="str">
        <f t="shared" si="30"/>
        <v/>
      </c>
      <c r="N124" s="14" t="str">
        <f t="shared" si="31"/>
        <v/>
      </c>
      <c r="O124" s="7" t="str">
        <f t="shared" si="32"/>
        <v/>
      </c>
      <c r="P124" s="7" t="str">
        <f t="shared" si="33"/>
        <v/>
      </c>
      <c r="Q124" s="7" t="str">
        <f t="shared" si="34"/>
        <v/>
      </c>
      <c r="R124" s="7" t="str">
        <f t="shared" si="35"/>
        <v/>
      </c>
      <c r="S124" s="7" t="str">
        <f t="shared" si="36"/>
        <v/>
      </c>
      <c r="T124" s="15" t="str">
        <f t="shared" si="37"/>
        <v/>
      </c>
      <c r="AG124" t="s">
        <v>261</v>
      </c>
      <c r="AH124">
        <v>180166400</v>
      </c>
      <c r="AI124" t="s">
        <v>78</v>
      </c>
    </row>
    <row r="125" spans="1:35" ht="30" customHeight="1" x14ac:dyDescent="0.2">
      <c r="A125" s="11"/>
      <c r="B125" s="7" t="str">
        <f t="shared" si="19"/>
        <v/>
      </c>
      <c r="C125" s="12" t="str">
        <f t="shared" si="20"/>
        <v/>
      </c>
      <c r="D125" s="7" t="str">
        <f t="shared" si="21"/>
        <v/>
      </c>
      <c r="E125" s="7" t="str">
        <f t="shared" si="22"/>
        <v/>
      </c>
      <c r="F125" s="7" t="str">
        <f t="shared" si="23"/>
        <v/>
      </c>
      <c r="G125" s="12" t="str">
        <f t="shared" si="24"/>
        <v/>
      </c>
      <c r="H125" s="13" t="str">
        <f t="shared" si="25"/>
        <v/>
      </c>
      <c r="I125" s="13" t="str">
        <f t="shared" si="26"/>
        <v/>
      </c>
      <c r="J125" s="13" t="str">
        <f t="shared" si="27"/>
        <v/>
      </c>
      <c r="K125" s="7" t="str">
        <f t="shared" si="28"/>
        <v/>
      </c>
      <c r="L125" s="7" t="str">
        <f t="shared" si="29"/>
        <v/>
      </c>
      <c r="M125" s="8" t="str">
        <f t="shared" si="30"/>
        <v/>
      </c>
      <c r="N125" s="14" t="str">
        <f t="shared" si="31"/>
        <v/>
      </c>
      <c r="O125" s="7" t="str">
        <f t="shared" si="32"/>
        <v/>
      </c>
      <c r="P125" s="7" t="str">
        <f t="shared" si="33"/>
        <v/>
      </c>
      <c r="Q125" s="7" t="str">
        <f t="shared" si="34"/>
        <v/>
      </c>
      <c r="R125" s="7" t="str">
        <f t="shared" si="35"/>
        <v/>
      </c>
      <c r="S125" s="7" t="str">
        <f t="shared" si="36"/>
        <v/>
      </c>
      <c r="T125" s="15" t="str">
        <f t="shared" si="37"/>
        <v/>
      </c>
      <c r="AG125" t="s">
        <v>19</v>
      </c>
      <c r="AH125">
        <v>180030100</v>
      </c>
      <c r="AI125" t="s">
        <v>20</v>
      </c>
    </row>
    <row r="126" spans="1:35" ht="30" customHeight="1" x14ac:dyDescent="0.2">
      <c r="A126" s="11"/>
      <c r="B126" s="7" t="str">
        <f t="shared" si="19"/>
        <v/>
      </c>
      <c r="C126" s="12" t="str">
        <f t="shared" si="20"/>
        <v/>
      </c>
      <c r="D126" s="7" t="str">
        <f t="shared" si="21"/>
        <v/>
      </c>
      <c r="E126" s="7" t="str">
        <f t="shared" si="22"/>
        <v/>
      </c>
      <c r="F126" s="7" t="str">
        <f t="shared" si="23"/>
        <v/>
      </c>
      <c r="G126" s="12" t="str">
        <f t="shared" si="24"/>
        <v/>
      </c>
      <c r="H126" s="13" t="str">
        <f t="shared" si="25"/>
        <v/>
      </c>
      <c r="I126" s="13" t="str">
        <f t="shared" si="26"/>
        <v/>
      </c>
      <c r="J126" s="13" t="str">
        <f t="shared" si="27"/>
        <v/>
      </c>
      <c r="K126" s="7" t="str">
        <f t="shared" si="28"/>
        <v/>
      </c>
      <c r="L126" s="7" t="str">
        <f t="shared" si="29"/>
        <v/>
      </c>
      <c r="M126" s="8" t="str">
        <f t="shared" si="30"/>
        <v/>
      </c>
      <c r="N126" s="14" t="str">
        <f t="shared" si="31"/>
        <v/>
      </c>
      <c r="O126" s="7" t="str">
        <f t="shared" si="32"/>
        <v/>
      </c>
      <c r="P126" s="7" t="str">
        <f t="shared" si="33"/>
        <v/>
      </c>
      <c r="Q126" s="7" t="str">
        <f t="shared" si="34"/>
        <v/>
      </c>
      <c r="R126" s="7" t="str">
        <f t="shared" si="35"/>
        <v/>
      </c>
      <c r="S126" s="7" t="str">
        <f t="shared" si="36"/>
        <v/>
      </c>
      <c r="T126" s="15" t="str">
        <f t="shared" si="37"/>
        <v/>
      </c>
      <c r="AG126" t="s">
        <v>379</v>
      </c>
      <c r="AH126">
        <v>180116300</v>
      </c>
      <c r="AI126" t="s">
        <v>13</v>
      </c>
    </row>
    <row r="127" spans="1:35" ht="30" customHeight="1" x14ac:dyDescent="0.2">
      <c r="A127" s="11"/>
      <c r="B127" s="7" t="str">
        <f t="shared" si="19"/>
        <v/>
      </c>
      <c r="C127" s="12" t="str">
        <f t="shared" si="20"/>
        <v/>
      </c>
      <c r="D127" s="7" t="str">
        <f t="shared" si="21"/>
        <v/>
      </c>
      <c r="E127" s="7" t="str">
        <f t="shared" si="22"/>
        <v/>
      </c>
      <c r="F127" s="7" t="str">
        <f t="shared" si="23"/>
        <v/>
      </c>
      <c r="G127" s="12" t="str">
        <f t="shared" si="24"/>
        <v/>
      </c>
      <c r="H127" s="13" t="str">
        <f t="shared" si="25"/>
        <v/>
      </c>
      <c r="I127" s="13" t="str">
        <f t="shared" si="26"/>
        <v/>
      </c>
      <c r="J127" s="13" t="str">
        <f t="shared" si="27"/>
        <v/>
      </c>
      <c r="K127" s="7" t="str">
        <f t="shared" si="28"/>
        <v/>
      </c>
      <c r="L127" s="7" t="str">
        <f t="shared" si="29"/>
        <v/>
      </c>
      <c r="M127" s="8" t="str">
        <f t="shared" si="30"/>
        <v/>
      </c>
      <c r="N127" s="14" t="str">
        <f t="shared" si="31"/>
        <v/>
      </c>
      <c r="O127" s="7" t="str">
        <f t="shared" si="32"/>
        <v/>
      </c>
      <c r="P127" s="7" t="str">
        <f t="shared" si="33"/>
        <v/>
      </c>
      <c r="Q127" s="7" t="str">
        <f t="shared" si="34"/>
        <v/>
      </c>
      <c r="R127" s="7" t="str">
        <f t="shared" si="35"/>
        <v/>
      </c>
      <c r="S127" s="7" t="str">
        <f t="shared" si="36"/>
        <v/>
      </c>
      <c r="T127" s="15" t="str">
        <f t="shared" si="37"/>
        <v/>
      </c>
      <c r="AG127" t="s">
        <v>189</v>
      </c>
      <c r="AH127">
        <v>180068100</v>
      </c>
      <c r="AI127" t="s">
        <v>190</v>
      </c>
    </row>
    <row r="128" spans="1:35" ht="30" customHeight="1" x14ac:dyDescent="0.2">
      <c r="A128" s="11"/>
      <c r="B128" s="7" t="str">
        <f t="shared" si="19"/>
        <v/>
      </c>
      <c r="C128" s="12" t="str">
        <f t="shared" si="20"/>
        <v/>
      </c>
      <c r="D128" s="7" t="str">
        <f t="shared" si="21"/>
        <v/>
      </c>
      <c r="E128" s="7" t="str">
        <f t="shared" si="22"/>
        <v/>
      </c>
      <c r="F128" s="7" t="str">
        <f t="shared" si="23"/>
        <v/>
      </c>
      <c r="G128" s="12" t="str">
        <f t="shared" si="24"/>
        <v/>
      </c>
      <c r="H128" s="13" t="str">
        <f t="shared" si="25"/>
        <v/>
      </c>
      <c r="I128" s="13" t="str">
        <f t="shared" si="26"/>
        <v/>
      </c>
      <c r="J128" s="13" t="str">
        <f t="shared" si="27"/>
        <v/>
      </c>
      <c r="K128" s="7" t="str">
        <f t="shared" si="28"/>
        <v/>
      </c>
      <c r="L128" s="7" t="str">
        <f t="shared" si="29"/>
        <v/>
      </c>
      <c r="M128" s="8" t="str">
        <f t="shared" si="30"/>
        <v/>
      </c>
      <c r="N128" s="14" t="str">
        <f t="shared" si="31"/>
        <v/>
      </c>
      <c r="O128" s="7" t="str">
        <f t="shared" si="32"/>
        <v/>
      </c>
      <c r="P128" s="7" t="str">
        <f t="shared" si="33"/>
        <v/>
      </c>
      <c r="Q128" s="7" t="str">
        <f t="shared" si="34"/>
        <v/>
      </c>
      <c r="R128" s="7" t="str">
        <f t="shared" si="35"/>
        <v/>
      </c>
      <c r="S128" s="7" t="str">
        <f t="shared" si="36"/>
        <v/>
      </c>
      <c r="T128" s="15" t="str">
        <f t="shared" si="37"/>
        <v/>
      </c>
      <c r="AG128" t="s">
        <v>129</v>
      </c>
      <c r="AH128">
        <v>180081700</v>
      </c>
      <c r="AI128" t="s">
        <v>13</v>
      </c>
    </row>
    <row r="129" spans="1:35" ht="30" customHeight="1" x14ac:dyDescent="0.2">
      <c r="A129" s="11"/>
      <c r="B129" s="7" t="str">
        <f t="shared" si="19"/>
        <v/>
      </c>
      <c r="C129" s="12" t="str">
        <f t="shared" si="20"/>
        <v/>
      </c>
      <c r="D129" s="7" t="str">
        <f t="shared" si="21"/>
        <v/>
      </c>
      <c r="E129" s="7" t="str">
        <f t="shared" si="22"/>
        <v/>
      </c>
      <c r="F129" s="7" t="str">
        <f t="shared" si="23"/>
        <v/>
      </c>
      <c r="G129" s="12" t="str">
        <f t="shared" si="24"/>
        <v/>
      </c>
      <c r="H129" s="13" t="str">
        <f t="shared" si="25"/>
        <v/>
      </c>
      <c r="I129" s="13" t="str">
        <f t="shared" si="26"/>
        <v/>
      </c>
      <c r="J129" s="13" t="str">
        <f t="shared" si="27"/>
        <v/>
      </c>
      <c r="K129" s="7" t="str">
        <f t="shared" si="28"/>
        <v/>
      </c>
      <c r="L129" s="7" t="str">
        <f t="shared" si="29"/>
        <v/>
      </c>
      <c r="M129" s="8" t="str">
        <f t="shared" si="30"/>
        <v/>
      </c>
      <c r="N129" s="14" t="str">
        <f t="shared" si="31"/>
        <v/>
      </c>
      <c r="O129" s="7" t="str">
        <f t="shared" si="32"/>
        <v/>
      </c>
      <c r="P129" s="7" t="str">
        <f t="shared" si="33"/>
        <v/>
      </c>
      <c r="Q129" s="7" t="str">
        <f t="shared" si="34"/>
        <v/>
      </c>
      <c r="R129" s="7" t="str">
        <f t="shared" si="35"/>
        <v/>
      </c>
      <c r="S129" s="7" t="str">
        <f t="shared" si="36"/>
        <v/>
      </c>
      <c r="T129" s="15" t="str">
        <f t="shared" si="37"/>
        <v/>
      </c>
      <c r="AG129" t="s">
        <v>179</v>
      </c>
      <c r="AH129">
        <v>180147300</v>
      </c>
      <c r="AI129" t="s">
        <v>13</v>
      </c>
    </row>
    <row r="130" spans="1:35" ht="30" customHeight="1" x14ac:dyDescent="0.2">
      <c r="A130" s="11"/>
      <c r="B130" s="7" t="str">
        <f t="shared" si="19"/>
        <v/>
      </c>
      <c r="C130" s="12" t="str">
        <f t="shared" si="20"/>
        <v/>
      </c>
      <c r="D130" s="7" t="str">
        <f t="shared" si="21"/>
        <v/>
      </c>
      <c r="E130" s="7" t="str">
        <f t="shared" si="22"/>
        <v/>
      </c>
      <c r="F130" s="7" t="str">
        <f t="shared" si="23"/>
        <v/>
      </c>
      <c r="G130" s="12" t="str">
        <f t="shared" si="24"/>
        <v/>
      </c>
      <c r="H130" s="13" t="str">
        <f t="shared" si="25"/>
        <v/>
      </c>
      <c r="I130" s="13" t="str">
        <f t="shared" si="26"/>
        <v/>
      </c>
      <c r="J130" s="13" t="str">
        <f t="shared" si="27"/>
        <v/>
      </c>
      <c r="K130" s="7" t="str">
        <f t="shared" si="28"/>
        <v/>
      </c>
      <c r="L130" s="7" t="str">
        <f t="shared" si="29"/>
        <v/>
      </c>
      <c r="M130" s="8" t="str">
        <f t="shared" si="30"/>
        <v/>
      </c>
      <c r="N130" s="14" t="str">
        <f t="shared" si="31"/>
        <v/>
      </c>
      <c r="O130" s="7" t="str">
        <f t="shared" si="32"/>
        <v/>
      </c>
      <c r="P130" s="7" t="str">
        <f t="shared" si="33"/>
        <v/>
      </c>
      <c r="Q130" s="7" t="str">
        <f t="shared" si="34"/>
        <v/>
      </c>
      <c r="R130" s="7" t="str">
        <f t="shared" si="35"/>
        <v/>
      </c>
      <c r="S130" s="7" t="str">
        <f t="shared" si="36"/>
        <v/>
      </c>
      <c r="T130" s="15" t="str">
        <f t="shared" si="37"/>
        <v/>
      </c>
      <c r="AG130" t="s">
        <v>288</v>
      </c>
      <c r="AH130">
        <v>180177900</v>
      </c>
      <c r="AI130" t="s">
        <v>289</v>
      </c>
    </row>
    <row r="131" spans="1:35" ht="30" customHeight="1" x14ac:dyDescent="0.2">
      <c r="A131" s="11"/>
      <c r="B131" s="7" t="str">
        <f t="shared" si="19"/>
        <v/>
      </c>
      <c r="C131" s="12" t="str">
        <f t="shared" si="20"/>
        <v/>
      </c>
      <c r="D131" s="7" t="str">
        <f t="shared" si="21"/>
        <v/>
      </c>
      <c r="E131" s="7" t="str">
        <f t="shared" si="22"/>
        <v/>
      </c>
      <c r="F131" s="7" t="str">
        <f t="shared" si="23"/>
        <v/>
      </c>
      <c r="G131" s="12" t="str">
        <f t="shared" si="24"/>
        <v/>
      </c>
      <c r="H131" s="13" t="str">
        <f t="shared" si="25"/>
        <v/>
      </c>
      <c r="I131" s="13" t="str">
        <f t="shared" si="26"/>
        <v/>
      </c>
      <c r="J131" s="13" t="str">
        <f t="shared" si="27"/>
        <v/>
      </c>
      <c r="K131" s="7" t="str">
        <f t="shared" si="28"/>
        <v/>
      </c>
      <c r="L131" s="7" t="str">
        <f t="shared" si="29"/>
        <v/>
      </c>
      <c r="M131" s="8" t="str">
        <f t="shared" si="30"/>
        <v/>
      </c>
      <c r="N131" s="14" t="str">
        <f t="shared" si="31"/>
        <v/>
      </c>
      <c r="O131" s="7" t="str">
        <f t="shared" si="32"/>
        <v/>
      </c>
      <c r="P131" s="7" t="str">
        <f t="shared" si="33"/>
        <v/>
      </c>
      <c r="Q131" s="7" t="str">
        <f t="shared" si="34"/>
        <v/>
      </c>
      <c r="R131" s="7" t="str">
        <f t="shared" si="35"/>
        <v/>
      </c>
      <c r="S131" s="7" t="str">
        <f t="shared" si="36"/>
        <v/>
      </c>
      <c r="T131" s="15" t="str">
        <f t="shared" si="37"/>
        <v/>
      </c>
      <c r="AG131" t="s">
        <v>224</v>
      </c>
      <c r="AH131">
        <v>180164100</v>
      </c>
      <c r="AI131" t="s">
        <v>225</v>
      </c>
    </row>
    <row r="132" spans="1:35" ht="30" customHeight="1" x14ac:dyDescent="0.2">
      <c r="A132" s="11"/>
      <c r="B132" s="7" t="str">
        <f t="shared" si="19"/>
        <v/>
      </c>
      <c r="C132" s="12" t="str">
        <f t="shared" si="20"/>
        <v/>
      </c>
      <c r="D132" s="7" t="str">
        <f t="shared" si="21"/>
        <v/>
      </c>
      <c r="E132" s="7" t="str">
        <f t="shared" si="22"/>
        <v/>
      </c>
      <c r="F132" s="7" t="str">
        <f t="shared" si="23"/>
        <v/>
      </c>
      <c r="G132" s="12" t="str">
        <f t="shared" si="24"/>
        <v/>
      </c>
      <c r="H132" s="13" t="str">
        <f t="shared" si="25"/>
        <v/>
      </c>
      <c r="I132" s="13" t="str">
        <f t="shared" si="26"/>
        <v/>
      </c>
      <c r="J132" s="13" t="str">
        <f t="shared" si="27"/>
        <v/>
      </c>
      <c r="K132" s="7" t="str">
        <f t="shared" si="28"/>
        <v/>
      </c>
      <c r="L132" s="7" t="str">
        <f t="shared" si="29"/>
        <v/>
      </c>
      <c r="M132" s="8" t="str">
        <f t="shared" si="30"/>
        <v/>
      </c>
      <c r="N132" s="14" t="str">
        <f t="shared" si="31"/>
        <v/>
      </c>
      <c r="O132" s="7" t="str">
        <f t="shared" si="32"/>
        <v/>
      </c>
      <c r="P132" s="7" t="str">
        <f t="shared" si="33"/>
        <v/>
      </c>
      <c r="Q132" s="7" t="str">
        <f t="shared" si="34"/>
        <v/>
      </c>
      <c r="R132" s="7" t="str">
        <f t="shared" si="35"/>
        <v/>
      </c>
      <c r="S132" s="7" t="str">
        <f t="shared" si="36"/>
        <v/>
      </c>
      <c r="T132" s="15" t="str">
        <f t="shared" si="37"/>
        <v/>
      </c>
      <c r="AG132" t="s">
        <v>69</v>
      </c>
      <c r="AH132">
        <v>180145000</v>
      </c>
      <c r="AI132" t="s">
        <v>70</v>
      </c>
    </row>
    <row r="133" spans="1:35" ht="30" customHeight="1" x14ac:dyDescent="0.2">
      <c r="A133" s="11"/>
      <c r="B133" s="7" t="str">
        <f t="shared" si="19"/>
        <v/>
      </c>
      <c r="C133" s="12" t="str">
        <f t="shared" si="20"/>
        <v/>
      </c>
      <c r="D133" s="7" t="str">
        <f t="shared" si="21"/>
        <v/>
      </c>
      <c r="E133" s="7" t="str">
        <f t="shared" si="22"/>
        <v/>
      </c>
      <c r="F133" s="7" t="str">
        <f t="shared" si="23"/>
        <v/>
      </c>
      <c r="G133" s="12" t="str">
        <f t="shared" si="24"/>
        <v/>
      </c>
      <c r="H133" s="13" t="str">
        <f t="shared" si="25"/>
        <v/>
      </c>
      <c r="I133" s="13" t="str">
        <f t="shared" si="26"/>
        <v/>
      </c>
      <c r="J133" s="13" t="str">
        <f t="shared" si="27"/>
        <v/>
      </c>
      <c r="K133" s="7" t="str">
        <f t="shared" si="28"/>
        <v/>
      </c>
      <c r="L133" s="7" t="str">
        <f t="shared" si="29"/>
        <v/>
      </c>
      <c r="M133" s="8" t="str">
        <f t="shared" si="30"/>
        <v/>
      </c>
      <c r="N133" s="14" t="str">
        <f t="shared" si="31"/>
        <v/>
      </c>
      <c r="O133" s="7" t="str">
        <f t="shared" si="32"/>
        <v/>
      </c>
      <c r="P133" s="7" t="str">
        <f t="shared" si="33"/>
        <v/>
      </c>
      <c r="Q133" s="7" t="str">
        <f t="shared" si="34"/>
        <v/>
      </c>
      <c r="R133" s="7" t="str">
        <f t="shared" si="35"/>
        <v/>
      </c>
      <c r="S133" s="7" t="str">
        <f t="shared" si="36"/>
        <v/>
      </c>
      <c r="T133" s="15" t="str">
        <f t="shared" si="37"/>
        <v/>
      </c>
      <c r="AG133" t="s">
        <v>214</v>
      </c>
      <c r="AH133">
        <v>180040500</v>
      </c>
      <c r="AI133" t="s">
        <v>49</v>
      </c>
    </row>
    <row r="134" spans="1:35" ht="30" customHeight="1" x14ac:dyDescent="0.2">
      <c r="A134" s="11"/>
      <c r="B134" s="7" t="str">
        <f t="shared" si="19"/>
        <v/>
      </c>
      <c r="C134" s="12" t="str">
        <f t="shared" si="20"/>
        <v/>
      </c>
      <c r="D134" s="7" t="str">
        <f t="shared" si="21"/>
        <v/>
      </c>
      <c r="E134" s="7" t="str">
        <f t="shared" si="22"/>
        <v/>
      </c>
      <c r="F134" s="7" t="str">
        <f t="shared" si="23"/>
        <v/>
      </c>
      <c r="G134" s="12" t="str">
        <f t="shared" si="24"/>
        <v/>
      </c>
      <c r="H134" s="13" t="str">
        <f t="shared" si="25"/>
        <v/>
      </c>
      <c r="I134" s="13" t="str">
        <f t="shared" si="26"/>
        <v/>
      </c>
      <c r="J134" s="13" t="str">
        <f t="shared" si="27"/>
        <v/>
      </c>
      <c r="K134" s="7" t="str">
        <f t="shared" si="28"/>
        <v/>
      </c>
      <c r="L134" s="7" t="str">
        <f t="shared" si="29"/>
        <v/>
      </c>
      <c r="M134" s="8" t="str">
        <f t="shared" si="30"/>
        <v/>
      </c>
      <c r="N134" s="14" t="str">
        <f t="shared" si="31"/>
        <v/>
      </c>
      <c r="O134" s="7" t="str">
        <f t="shared" si="32"/>
        <v/>
      </c>
      <c r="P134" s="7" t="str">
        <f t="shared" si="33"/>
        <v/>
      </c>
      <c r="Q134" s="7" t="str">
        <f t="shared" si="34"/>
        <v/>
      </c>
      <c r="R134" s="7" t="str">
        <f t="shared" si="35"/>
        <v/>
      </c>
      <c r="S134" s="7" t="str">
        <f t="shared" si="36"/>
        <v/>
      </c>
      <c r="T134" s="15" t="str">
        <f t="shared" si="37"/>
        <v/>
      </c>
      <c r="AG134" t="s">
        <v>98</v>
      </c>
      <c r="AH134">
        <v>180044100</v>
      </c>
      <c r="AI134" t="s">
        <v>13</v>
      </c>
    </row>
    <row r="135" spans="1:35" ht="30" customHeight="1" x14ac:dyDescent="0.2">
      <c r="A135" s="11"/>
      <c r="B135" s="7" t="str">
        <f t="shared" si="19"/>
        <v/>
      </c>
      <c r="C135" s="12" t="str">
        <f t="shared" si="20"/>
        <v/>
      </c>
      <c r="D135" s="7" t="str">
        <f t="shared" si="21"/>
        <v/>
      </c>
      <c r="E135" s="7" t="str">
        <f t="shared" si="22"/>
        <v/>
      </c>
      <c r="F135" s="7" t="str">
        <f t="shared" si="23"/>
        <v/>
      </c>
      <c r="G135" s="12" t="str">
        <f t="shared" si="24"/>
        <v/>
      </c>
      <c r="H135" s="13" t="str">
        <f t="shared" si="25"/>
        <v/>
      </c>
      <c r="I135" s="13" t="str">
        <f t="shared" si="26"/>
        <v/>
      </c>
      <c r="J135" s="13" t="str">
        <f t="shared" si="27"/>
        <v/>
      </c>
      <c r="K135" s="7" t="str">
        <f t="shared" si="28"/>
        <v/>
      </c>
      <c r="L135" s="7" t="str">
        <f t="shared" si="29"/>
        <v/>
      </c>
      <c r="M135" s="8" t="str">
        <f t="shared" si="30"/>
        <v/>
      </c>
      <c r="N135" s="14" t="str">
        <f t="shared" si="31"/>
        <v/>
      </c>
      <c r="O135" s="7" t="str">
        <f t="shared" si="32"/>
        <v/>
      </c>
      <c r="P135" s="7" t="str">
        <f t="shared" si="33"/>
        <v/>
      </c>
      <c r="Q135" s="7" t="str">
        <f t="shared" si="34"/>
        <v/>
      </c>
      <c r="R135" s="7" t="str">
        <f t="shared" si="35"/>
        <v/>
      </c>
      <c r="S135" s="7" t="str">
        <f t="shared" si="36"/>
        <v/>
      </c>
      <c r="T135" s="15" t="str">
        <f t="shared" si="37"/>
        <v/>
      </c>
      <c r="AG135" t="s">
        <v>291</v>
      </c>
      <c r="AH135">
        <v>180155800</v>
      </c>
      <c r="AI135" t="s">
        <v>13</v>
      </c>
    </row>
    <row r="136" spans="1:35" ht="30" customHeight="1" x14ac:dyDescent="0.2">
      <c r="A136" s="11"/>
      <c r="B136" s="7" t="str">
        <f t="shared" si="19"/>
        <v/>
      </c>
      <c r="C136" s="12" t="str">
        <f t="shared" si="20"/>
        <v/>
      </c>
      <c r="D136" s="7" t="str">
        <f t="shared" si="21"/>
        <v/>
      </c>
      <c r="E136" s="7" t="str">
        <f t="shared" si="22"/>
        <v/>
      </c>
      <c r="F136" s="7" t="str">
        <f t="shared" si="23"/>
        <v/>
      </c>
      <c r="G136" s="12" t="str">
        <f t="shared" si="24"/>
        <v/>
      </c>
      <c r="H136" s="13" t="str">
        <f t="shared" si="25"/>
        <v/>
      </c>
      <c r="I136" s="13" t="str">
        <f t="shared" si="26"/>
        <v/>
      </c>
      <c r="J136" s="13" t="str">
        <f t="shared" si="27"/>
        <v/>
      </c>
      <c r="K136" s="7" t="str">
        <f t="shared" si="28"/>
        <v/>
      </c>
      <c r="L136" s="7" t="str">
        <f t="shared" si="29"/>
        <v/>
      </c>
      <c r="M136" s="8" t="str">
        <f t="shared" si="30"/>
        <v/>
      </c>
      <c r="N136" s="14" t="str">
        <f t="shared" si="31"/>
        <v/>
      </c>
      <c r="O136" s="7" t="str">
        <f t="shared" si="32"/>
        <v/>
      </c>
      <c r="P136" s="7" t="str">
        <f t="shared" si="33"/>
        <v/>
      </c>
      <c r="Q136" s="7" t="str">
        <f t="shared" si="34"/>
        <v/>
      </c>
      <c r="R136" s="7" t="str">
        <f t="shared" si="35"/>
        <v/>
      </c>
      <c r="S136" s="7" t="str">
        <f t="shared" si="36"/>
        <v/>
      </c>
      <c r="T136" s="15" t="str">
        <f t="shared" si="37"/>
        <v/>
      </c>
      <c r="AG136" t="s">
        <v>176</v>
      </c>
      <c r="AH136">
        <v>180148100</v>
      </c>
      <c r="AI136" t="s">
        <v>13</v>
      </c>
    </row>
    <row r="137" spans="1:35" ht="30" customHeight="1" x14ac:dyDescent="0.2">
      <c r="A137" s="11"/>
      <c r="B137" s="7" t="str">
        <f t="shared" si="19"/>
        <v/>
      </c>
      <c r="C137" s="12" t="str">
        <f t="shared" si="20"/>
        <v/>
      </c>
      <c r="D137" s="7" t="str">
        <f t="shared" si="21"/>
        <v/>
      </c>
      <c r="E137" s="7" t="str">
        <f t="shared" si="22"/>
        <v/>
      </c>
      <c r="F137" s="7" t="str">
        <f t="shared" si="23"/>
        <v/>
      </c>
      <c r="G137" s="12" t="str">
        <f t="shared" si="24"/>
        <v/>
      </c>
      <c r="H137" s="13" t="str">
        <f t="shared" si="25"/>
        <v/>
      </c>
      <c r="I137" s="13" t="str">
        <f t="shared" si="26"/>
        <v/>
      </c>
      <c r="J137" s="13" t="str">
        <f t="shared" si="27"/>
        <v/>
      </c>
      <c r="K137" s="7" t="str">
        <f t="shared" si="28"/>
        <v/>
      </c>
      <c r="L137" s="7" t="str">
        <f t="shared" si="29"/>
        <v/>
      </c>
      <c r="M137" s="8" t="str">
        <f t="shared" si="30"/>
        <v/>
      </c>
      <c r="N137" s="14" t="str">
        <f t="shared" si="31"/>
        <v/>
      </c>
      <c r="O137" s="7" t="str">
        <f t="shared" si="32"/>
        <v/>
      </c>
      <c r="P137" s="7" t="str">
        <f t="shared" si="33"/>
        <v/>
      </c>
      <c r="Q137" s="7" t="str">
        <f t="shared" si="34"/>
        <v/>
      </c>
      <c r="R137" s="7" t="str">
        <f t="shared" si="35"/>
        <v/>
      </c>
      <c r="S137" s="7" t="str">
        <f t="shared" si="36"/>
        <v/>
      </c>
      <c r="T137" s="15" t="str">
        <f t="shared" si="37"/>
        <v/>
      </c>
      <c r="AG137" t="s">
        <v>177</v>
      </c>
      <c r="AH137">
        <v>180149700</v>
      </c>
      <c r="AI137" t="s">
        <v>13</v>
      </c>
    </row>
    <row r="138" spans="1:35" ht="30" customHeight="1" x14ac:dyDescent="0.2">
      <c r="A138" s="11"/>
      <c r="B138" s="7" t="str">
        <f t="shared" ref="B138:B151" si="38">IF(A138="","","M F")</f>
        <v/>
      </c>
      <c r="C138" s="12" t="str">
        <f t="shared" ref="C138:C151" si="39">IF(A138="","","SOLO MAYÚSCULAS")</f>
        <v/>
      </c>
      <c r="D138" s="7" t="str">
        <f t="shared" ref="D138:D151" si="40">IF(A138="","","PROFESOR")</f>
        <v/>
      </c>
      <c r="E138" s="7" t="str">
        <f t="shared" ref="E138:E151" si="41">IF(A138="","","S")</f>
        <v/>
      </c>
      <c r="F138" s="7" t="str">
        <f t="shared" ref="F138:F151" si="42">IF(A138="","","T I S")</f>
        <v/>
      </c>
      <c r="G138" s="12" t="str">
        <f t="shared" ref="G138:G151" si="43">IF(A138="","",IF(D138="PROFESOR","NOMBRE DE ASIGNATURA CON LENGUAJE Y/O ESPECIALIDAD","---"))</f>
        <v/>
      </c>
      <c r="H138" s="13" t="str">
        <f t="shared" ref="H138:H151" si="44">IF(A138="","","?")</f>
        <v/>
      </c>
      <c r="I138" s="13" t="str">
        <f t="shared" ref="I138:I151" si="45">IF(A138="","","?")</f>
        <v/>
      </c>
      <c r="J138" s="13" t="str">
        <f t="shared" ref="J138:J151" si="46">IF(A138="","",IF(D138="PROFESOR","?","--"))</f>
        <v/>
      </c>
      <c r="K138" s="7" t="str">
        <f t="shared" ref="K138:K151" si="47">IF(A138="","","?")</f>
        <v/>
      </c>
      <c r="L138" s="7" t="str">
        <f t="shared" ref="L138:L151" si="48">IF(A138="","","Disp. Res.")</f>
        <v/>
      </c>
      <c r="M138" s="8" t="str">
        <f t="shared" ref="M138:M151" si="49">IF(A138="","","Título por el cual accedió a las hs/cargo.")</f>
        <v/>
      </c>
      <c r="N138" s="14" t="str">
        <f t="shared" ref="N138:N151" si="50">IF(A138="","","--/--/----")</f>
        <v/>
      </c>
      <c r="O138" s="7" t="str">
        <f t="shared" ref="O138:O151" si="51">IF(A138="","","DISP. RES.")</f>
        <v/>
      </c>
      <c r="P138" s="7" t="str">
        <f t="shared" ref="P138:P151" si="52">IF(A138="","","?")</f>
        <v/>
      </c>
      <c r="Q138" s="7" t="str">
        <f t="shared" ref="Q138:Q151" si="53">IF(A138="","",_xlfn.IFS(P138="","--",P138=1,"Ingrese Fecha",P138=2,"Ingrese Fecha",P138=3,"Ingrese Fecha",P138=4,"Ingrese Fecha",P138=5,"------",P138="?","?"))</f>
        <v/>
      </c>
      <c r="R138" s="7" t="str">
        <f t="shared" ref="R138:R151" si="54">IF(A138="","","--")</f>
        <v/>
      </c>
      <c r="S138" s="7" t="str">
        <f t="shared" ref="S138:S151" si="55">IF(A138="","","?")</f>
        <v/>
      </c>
      <c r="T138" s="15" t="str">
        <f t="shared" ref="T138:T151" si="56">IF(A138="","","------")</f>
        <v/>
      </c>
      <c r="AG138" t="s">
        <v>307</v>
      </c>
      <c r="AH138">
        <v>180179600</v>
      </c>
      <c r="AI138" t="s">
        <v>308</v>
      </c>
    </row>
    <row r="139" spans="1:35" ht="30" customHeight="1" x14ac:dyDescent="0.2">
      <c r="A139" s="11"/>
      <c r="B139" s="7" t="str">
        <f t="shared" si="38"/>
        <v/>
      </c>
      <c r="C139" s="12" t="str">
        <f t="shared" si="39"/>
        <v/>
      </c>
      <c r="D139" s="7" t="str">
        <f t="shared" si="40"/>
        <v/>
      </c>
      <c r="E139" s="7" t="str">
        <f t="shared" si="41"/>
        <v/>
      </c>
      <c r="F139" s="7" t="str">
        <f t="shared" si="42"/>
        <v/>
      </c>
      <c r="G139" s="12" t="str">
        <f t="shared" si="43"/>
        <v/>
      </c>
      <c r="H139" s="13" t="str">
        <f t="shared" si="44"/>
        <v/>
      </c>
      <c r="I139" s="13" t="str">
        <f t="shared" si="45"/>
        <v/>
      </c>
      <c r="J139" s="13" t="str">
        <f t="shared" si="46"/>
        <v/>
      </c>
      <c r="K139" s="7" t="str">
        <f t="shared" si="47"/>
        <v/>
      </c>
      <c r="L139" s="7" t="str">
        <f t="shared" si="48"/>
        <v/>
      </c>
      <c r="M139" s="8" t="str">
        <f t="shared" si="49"/>
        <v/>
      </c>
      <c r="N139" s="14" t="str">
        <f t="shared" si="50"/>
        <v/>
      </c>
      <c r="O139" s="7" t="str">
        <f t="shared" si="51"/>
        <v/>
      </c>
      <c r="P139" s="7" t="str">
        <f t="shared" si="52"/>
        <v/>
      </c>
      <c r="Q139" s="7" t="str">
        <f t="shared" si="53"/>
        <v/>
      </c>
      <c r="R139" s="7" t="str">
        <f t="shared" si="54"/>
        <v/>
      </c>
      <c r="S139" s="7" t="str">
        <f t="shared" si="55"/>
        <v/>
      </c>
      <c r="T139" s="15" t="str">
        <f t="shared" si="56"/>
        <v/>
      </c>
      <c r="AG139" t="s">
        <v>267</v>
      </c>
      <c r="AH139">
        <v>180169000</v>
      </c>
      <c r="AI139" t="s">
        <v>268</v>
      </c>
    </row>
    <row r="140" spans="1:35" ht="30" customHeight="1" x14ac:dyDescent="0.2">
      <c r="A140" s="11"/>
      <c r="B140" s="7" t="str">
        <f t="shared" si="38"/>
        <v/>
      </c>
      <c r="C140" s="12" t="str">
        <f t="shared" si="39"/>
        <v/>
      </c>
      <c r="D140" s="7" t="str">
        <f t="shared" si="40"/>
        <v/>
      </c>
      <c r="E140" s="7" t="str">
        <f t="shared" si="41"/>
        <v/>
      </c>
      <c r="F140" s="7" t="str">
        <f t="shared" si="42"/>
        <v/>
      </c>
      <c r="G140" s="12" t="str">
        <f t="shared" si="43"/>
        <v/>
      </c>
      <c r="H140" s="13" t="str">
        <f t="shared" si="44"/>
        <v/>
      </c>
      <c r="I140" s="13" t="str">
        <f t="shared" si="45"/>
        <v/>
      </c>
      <c r="J140" s="13" t="str">
        <f t="shared" si="46"/>
        <v/>
      </c>
      <c r="K140" s="7" t="str">
        <f t="shared" si="47"/>
        <v/>
      </c>
      <c r="L140" s="7" t="str">
        <f t="shared" si="48"/>
        <v/>
      </c>
      <c r="M140" s="8" t="str">
        <f t="shared" si="49"/>
        <v/>
      </c>
      <c r="N140" s="14" t="str">
        <f t="shared" si="50"/>
        <v/>
      </c>
      <c r="O140" s="7" t="str">
        <f t="shared" si="51"/>
        <v/>
      </c>
      <c r="P140" s="7" t="str">
        <f t="shared" si="52"/>
        <v/>
      </c>
      <c r="Q140" s="7" t="str">
        <f t="shared" si="53"/>
        <v/>
      </c>
      <c r="R140" s="7" t="str">
        <f t="shared" si="54"/>
        <v/>
      </c>
      <c r="S140" s="7" t="str">
        <f t="shared" si="55"/>
        <v/>
      </c>
      <c r="T140" s="15" t="str">
        <f t="shared" si="56"/>
        <v/>
      </c>
      <c r="AG140" t="s">
        <v>184</v>
      </c>
      <c r="AH140">
        <v>180019400</v>
      </c>
      <c r="AI140" t="s">
        <v>32</v>
      </c>
    </row>
    <row r="141" spans="1:35" ht="30" customHeight="1" x14ac:dyDescent="0.2">
      <c r="A141" s="11"/>
      <c r="B141" s="7" t="str">
        <f t="shared" si="38"/>
        <v/>
      </c>
      <c r="C141" s="12" t="str">
        <f t="shared" si="39"/>
        <v/>
      </c>
      <c r="D141" s="7" t="str">
        <f t="shared" si="40"/>
        <v/>
      </c>
      <c r="E141" s="7" t="str">
        <f t="shared" si="41"/>
        <v/>
      </c>
      <c r="F141" s="7" t="str">
        <f t="shared" si="42"/>
        <v/>
      </c>
      <c r="G141" s="12" t="str">
        <f t="shared" si="43"/>
        <v/>
      </c>
      <c r="H141" s="13" t="str">
        <f t="shared" si="44"/>
        <v/>
      </c>
      <c r="I141" s="13" t="str">
        <f t="shared" si="45"/>
        <v/>
      </c>
      <c r="J141" s="13" t="str">
        <f t="shared" si="46"/>
        <v/>
      </c>
      <c r="K141" s="7" t="str">
        <f t="shared" si="47"/>
        <v/>
      </c>
      <c r="L141" s="7" t="str">
        <f t="shared" si="48"/>
        <v/>
      </c>
      <c r="M141" s="8" t="str">
        <f t="shared" si="49"/>
        <v/>
      </c>
      <c r="N141" s="14" t="str">
        <f t="shared" si="50"/>
        <v/>
      </c>
      <c r="O141" s="7" t="str">
        <f t="shared" si="51"/>
        <v/>
      </c>
      <c r="P141" s="7" t="str">
        <f t="shared" si="52"/>
        <v/>
      </c>
      <c r="Q141" s="7" t="str">
        <f t="shared" si="53"/>
        <v/>
      </c>
      <c r="R141" s="7" t="str">
        <f t="shared" si="54"/>
        <v/>
      </c>
      <c r="S141" s="7" t="str">
        <f t="shared" si="55"/>
        <v/>
      </c>
      <c r="T141" s="15" t="str">
        <f t="shared" si="56"/>
        <v/>
      </c>
      <c r="AG141" t="s">
        <v>269</v>
      </c>
      <c r="AH141">
        <v>180168900</v>
      </c>
      <c r="AI141" t="s">
        <v>270</v>
      </c>
    </row>
    <row r="142" spans="1:35" ht="30" customHeight="1" x14ac:dyDescent="0.2">
      <c r="A142" s="11"/>
      <c r="B142" s="7" t="str">
        <f t="shared" si="38"/>
        <v/>
      </c>
      <c r="C142" s="12" t="str">
        <f t="shared" si="39"/>
        <v/>
      </c>
      <c r="D142" s="7" t="str">
        <f t="shared" si="40"/>
        <v/>
      </c>
      <c r="E142" s="7" t="str">
        <f t="shared" si="41"/>
        <v/>
      </c>
      <c r="F142" s="7" t="str">
        <f t="shared" si="42"/>
        <v/>
      </c>
      <c r="G142" s="12" t="str">
        <f t="shared" si="43"/>
        <v/>
      </c>
      <c r="H142" s="13" t="str">
        <f t="shared" si="44"/>
        <v/>
      </c>
      <c r="I142" s="13" t="str">
        <f t="shared" si="45"/>
        <v/>
      </c>
      <c r="J142" s="13" t="str">
        <f t="shared" si="46"/>
        <v/>
      </c>
      <c r="K142" s="7" t="str">
        <f t="shared" si="47"/>
        <v/>
      </c>
      <c r="L142" s="7" t="str">
        <f t="shared" si="48"/>
        <v/>
      </c>
      <c r="M142" s="8" t="str">
        <f t="shared" si="49"/>
        <v/>
      </c>
      <c r="N142" s="14" t="str">
        <f t="shared" si="50"/>
        <v/>
      </c>
      <c r="O142" s="7" t="str">
        <f t="shared" si="51"/>
        <v/>
      </c>
      <c r="P142" s="7" t="str">
        <f t="shared" si="52"/>
        <v/>
      </c>
      <c r="Q142" s="7" t="str">
        <f t="shared" si="53"/>
        <v/>
      </c>
      <c r="R142" s="7" t="str">
        <f t="shared" si="54"/>
        <v/>
      </c>
      <c r="S142" s="7" t="str">
        <f t="shared" si="55"/>
        <v/>
      </c>
      <c r="T142" s="15" t="str">
        <f t="shared" si="56"/>
        <v/>
      </c>
      <c r="AG142" t="s">
        <v>61</v>
      </c>
      <c r="AH142">
        <v>180030600</v>
      </c>
      <c r="AI142" t="s">
        <v>62</v>
      </c>
    </row>
    <row r="143" spans="1:35" ht="30" customHeight="1" x14ac:dyDescent="0.2">
      <c r="A143" s="11"/>
      <c r="B143" s="7" t="str">
        <f t="shared" si="38"/>
        <v/>
      </c>
      <c r="C143" s="12" t="str">
        <f t="shared" si="39"/>
        <v/>
      </c>
      <c r="D143" s="7" t="str">
        <f t="shared" si="40"/>
        <v/>
      </c>
      <c r="E143" s="7" t="str">
        <f t="shared" si="41"/>
        <v/>
      </c>
      <c r="F143" s="7" t="str">
        <f t="shared" si="42"/>
        <v/>
      </c>
      <c r="G143" s="12" t="str">
        <f t="shared" si="43"/>
        <v/>
      </c>
      <c r="H143" s="13" t="str">
        <f t="shared" si="44"/>
        <v/>
      </c>
      <c r="I143" s="13" t="str">
        <f t="shared" si="45"/>
        <v/>
      </c>
      <c r="J143" s="13" t="str">
        <f t="shared" si="46"/>
        <v/>
      </c>
      <c r="K143" s="7" t="str">
        <f t="shared" si="47"/>
        <v/>
      </c>
      <c r="L143" s="7" t="str">
        <f t="shared" si="48"/>
        <v/>
      </c>
      <c r="M143" s="8" t="str">
        <f t="shared" si="49"/>
        <v/>
      </c>
      <c r="N143" s="14" t="str">
        <f t="shared" si="50"/>
        <v/>
      </c>
      <c r="O143" s="7" t="str">
        <f t="shared" si="51"/>
        <v/>
      </c>
      <c r="P143" s="7" t="str">
        <f t="shared" si="52"/>
        <v/>
      </c>
      <c r="Q143" s="7" t="str">
        <f t="shared" si="53"/>
        <v/>
      </c>
      <c r="R143" s="7" t="str">
        <f t="shared" si="54"/>
        <v/>
      </c>
      <c r="S143" s="7" t="str">
        <f t="shared" si="55"/>
        <v/>
      </c>
      <c r="T143" s="15" t="str">
        <f t="shared" si="56"/>
        <v/>
      </c>
      <c r="AG143" t="s">
        <v>338</v>
      </c>
      <c r="AH143">
        <v>180185600</v>
      </c>
      <c r="AI143" t="s">
        <v>34</v>
      </c>
    </row>
    <row r="144" spans="1:35" ht="30" customHeight="1" x14ac:dyDescent="0.2">
      <c r="A144" s="11"/>
      <c r="B144" s="7" t="str">
        <f t="shared" si="38"/>
        <v/>
      </c>
      <c r="C144" s="12" t="str">
        <f t="shared" si="39"/>
        <v/>
      </c>
      <c r="D144" s="7" t="str">
        <f t="shared" si="40"/>
        <v/>
      </c>
      <c r="E144" s="7" t="str">
        <f t="shared" si="41"/>
        <v/>
      </c>
      <c r="F144" s="7" t="str">
        <f t="shared" si="42"/>
        <v/>
      </c>
      <c r="G144" s="12" t="str">
        <f t="shared" si="43"/>
        <v/>
      </c>
      <c r="H144" s="13" t="str">
        <f t="shared" si="44"/>
        <v/>
      </c>
      <c r="I144" s="13" t="str">
        <f t="shared" si="45"/>
        <v/>
      </c>
      <c r="J144" s="13" t="str">
        <f t="shared" si="46"/>
        <v/>
      </c>
      <c r="K144" s="7" t="str">
        <f t="shared" si="47"/>
        <v/>
      </c>
      <c r="L144" s="7" t="str">
        <f t="shared" si="48"/>
        <v/>
      </c>
      <c r="M144" s="8" t="str">
        <f t="shared" si="49"/>
        <v/>
      </c>
      <c r="N144" s="14" t="str">
        <f t="shared" si="50"/>
        <v/>
      </c>
      <c r="O144" s="7" t="str">
        <f t="shared" si="51"/>
        <v/>
      </c>
      <c r="P144" s="7" t="str">
        <f t="shared" si="52"/>
        <v/>
      </c>
      <c r="Q144" s="7" t="str">
        <f t="shared" si="53"/>
        <v/>
      </c>
      <c r="R144" s="7" t="str">
        <f t="shared" si="54"/>
        <v/>
      </c>
      <c r="S144" s="7" t="str">
        <f t="shared" si="55"/>
        <v/>
      </c>
      <c r="T144" s="15" t="str">
        <f t="shared" si="56"/>
        <v/>
      </c>
      <c r="AG144" t="s">
        <v>332</v>
      </c>
      <c r="AH144">
        <v>180184500</v>
      </c>
      <c r="AI144" t="s">
        <v>124</v>
      </c>
    </row>
    <row r="145" spans="1:35" ht="30" customHeight="1" x14ac:dyDescent="0.2">
      <c r="A145" s="11"/>
      <c r="B145" s="7" t="str">
        <f t="shared" si="38"/>
        <v/>
      </c>
      <c r="C145" s="12" t="str">
        <f t="shared" si="39"/>
        <v/>
      </c>
      <c r="D145" s="7" t="str">
        <f t="shared" si="40"/>
        <v/>
      </c>
      <c r="E145" s="7" t="str">
        <f t="shared" si="41"/>
        <v/>
      </c>
      <c r="F145" s="7" t="str">
        <f t="shared" si="42"/>
        <v/>
      </c>
      <c r="G145" s="12" t="str">
        <f t="shared" si="43"/>
        <v/>
      </c>
      <c r="H145" s="13" t="str">
        <f t="shared" si="44"/>
        <v/>
      </c>
      <c r="I145" s="13" t="str">
        <f t="shared" si="45"/>
        <v/>
      </c>
      <c r="J145" s="13" t="str">
        <f t="shared" si="46"/>
        <v/>
      </c>
      <c r="K145" s="7" t="str">
        <f t="shared" si="47"/>
        <v/>
      </c>
      <c r="L145" s="7" t="str">
        <f t="shared" si="48"/>
        <v/>
      </c>
      <c r="M145" s="8" t="str">
        <f t="shared" si="49"/>
        <v/>
      </c>
      <c r="N145" s="14" t="str">
        <f t="shared" si="50"/>
        <v/>
      </c>
      <c r="O145" s="7" t="str">
        <f t="shared" si="51"/>
        <v/>
      </c>
      <c r="P145" s="7" t="str">
        <f t="shared" si="52"/>
        <v/>
      </c>
      <c r="Q145" s="7" t="str">
        <f t="shared" si="53"/>
        <v/>
      </c>
      <c r="R145" s="7" t="str">
        <f t="shared" si="54"/>
        <v/>
      </c>
      <c r="S145" s="7" t="str">
        <f t="shared" si="55"/>
        <v/>
      </c>
      <c r="T145" s="15" t="str">
        <f t="shared" si="56"/>
        <v/>
      </c>
      <c r="AG145" s="2" t="s">
        <v>192</v>
      </c>
      <c r="AH145" s="2">
        <v>180034800</v>
      </c>
      <c r="AI145" s="2" t="s">
        <v>100</v>
      </c>
    </row>
    <row r="146" spans="1:35" ht="30" customHeight="1" x14ac:dyDescent="0.2">
      <c r="A146" s="11"/>
      <c r="B146" s="7" t="str">
        <f t="shared" si="38"/>
        <v/>
      </c>
      <c r="C146" s="12" t="str">
        <f t="shared" si="39"/>
        <v/>
      </c>
      <c r="D146" s="7" t="str">
        <f t="shared" si="40"/>
        <v/>
      </c>
      <c r="E146" s="7" t="str">
        <f t="shared" si="41"/>
        <v/>
      </c>
      <c r="F146" s="7" t="str">
        <f t="shared" si="42"/>
        <v/>
      </c>
      <c r="G146" s="12" t="str">
        <f t="shared" si="43"/>
        <v/>
      </c>
      <c r="H146" s="13" t="str">
        <f t="shared" si="44"/>
        <v/>
      </c>
      <c r="I146" s="13" t="str">
        <f t="shared" si="45"/>
        <v/>
      </c>
      <c r="J146" s="13" t="str">
        <f t="shared" si="46"/>
        <v/>
      </c>
      <c r="K146" s="7" t="str">
        <f t="shared" si="47"/>
        <v/>
      </c>
      <c r="L146" s="7" t="str">
        <f t="shared" si="48"/>
        <v/>
      </c>
      <c r="M146" s="8" t="str">
        <f t="shared" si="49"/>
        <v/>
      </c>
      <c r="N146" s="14" t="str">
        <f t="shared" si="50"/>
        <v/>
      </c>
      <c r="O146" s="7" t="str">
        <f t="shared" si="51"/>
        <v/>
      </c>
      <c r="P146" s="7" t="str">
        <f t="shared" si="52"/>
        <v/>
      </c>
      <c r="Q146" s="7" t="str">
        <f t="shared" si="53"/>
        <v/>
      </c>
      <c r="R146" s="7" t="str">
        <f t="shared" si="54"/>
        <v/>
      </c>
      <c r="S146" s="7" t="str">
        <f t="shared" si="55"/>
        <v/>
      </c>
      <c r="T146" s="15" t="str">
        <f t="shared" si="56"/>
        <v/>
      </c>
      <c r="AG146" t="s">
        <v>301</v>
      </c>
      <c r="AH146">
        <v>180176200</v>
      </c>
      <c r="AI146" t="s">
        <v>302</v>
      </c>
    </row>
    <row r="147" spans="1:35" ht="30" customHeight="1" x14ac:dyDescent="0.2">
      <c r="A147" s="11"/>
      <c r="B147" s="7" t="str">
        <f t="shared" si="38"/>
        <v/>
      </c>
      <c r="C147" s="12" t="str">
        <f t="shared" si="39"/>
        <v/>
      </c>
      <c r="D147" s="7" t="str">
        <f t="shared" si="40"/>
        <v/>
      </c>
      <c r="E147" s="7" t="str">
        <f t="shared" si="41"/>
        <v/>
      </c>
      <c r="F147" s="7" t="str">
        <f t="shared" si="42"/>
        <v/>
      </c>
      <c r="G147" s="12" t="str">
        <f t="shared" si="43"/>
        <v/>
      </c>
      <c r="H147" s="13" t="str">
        <f t="shared" si="44"/>
        <v/>
      </c>
      <c r="I147" s="13" t="str">
        <f t="shared" si="45"/>
        <v/>
      </c>
      <c r="J147" s="13" t="str">
        <f t="shared" si="46"/>
        <v/>
      </c>
      <c r="K147" s="7" t="str">
        <f t="shared" si="47"/>
        <v/>
      </c>
      <c r="L147" s="7" t="str">
        <f t="shared" si="48"/>
        <v/>
      </c>
      <c r="M147" s="8" t="str">
        <f t="shared" si="49"/>
        <v/>
      </c>
      <c r="N147" s="14" t="str">
        <f t="shared" si="50"/>
        <v/>
      </c>
      <c r="O147" s="7" t="str">
        <f t="shared" si="51"/>
        <v/>
      </c>
      <c r="P147" s="7" t="str">
        <f t="shared" si="52"/>
        <v/>
      </c>
      <c r="Q147" s="7" t="str">
        <f t="shared" si="53"/>
        <v/>
      </c>
      <c r="R147" s="7" t="str">
        <f t="shared" si="54"/>
        <v/>
      </c>
      <c r="S147" s="7" t="str">
        <f t="shared" si="55"/>
        <v/>
      </c>
      <c r="T147" s="15" t="str">
        <f t="shared" si="56"/>
        <v/>
      </c>
      <c r="AG147" t="s">
        <v>8</v>
      </c>
      <c r="AH147">
        <v>180101100</v>
      </c>
      <c r="AI147" t="s">
        <v>9</v>
      </c>
    </row>
    <row r="148" spans="1:35" ht="30" customHeight="1" x14ac:dyDescent="0.2">
      <c r="A148" s="11"/>
      <c r="B148" s="7" t="str">
        <f t="shared" si="38"/>
        <v/>
      </c>
      <c r="C148" s="12" t="str">
        <f t="shared" si="39"/>
        <v/>
      </c>
      <c r="D148" s="7" t="str">
        <f t="shared" si="40"/>
        <v/>
      </c>
      <c r="E148" s="7" t="str">
        <f t="shared" si="41"/>
        <v/>
      </c>
      <c r="F148" s="7" t="str">
        <f t="shared" si="42"/>
        <v/>
      </c>
      <c r="G148" s="12" t="str">
        <f t="shared" si="43"/>
        <v/>
      </c>
      <c r="H148" s="13" t="str">
        <f t="shared" si="44"/>
        <v/>
      </c>
      <c r="I148" s="13" t="str">
        <f t="shared" si="45"/>
        <v/>
      </c>
      <c r="J148" s="13" t="str">
        <f t="shared" si="46"/>
        <v/>
      </c>
      <c r="K148" s="7" t="str">
        <f t="shared" si="47"/>
        <v/>
      </c>
      <c r="L148" s="7" t="str">
        <f t="shared" si="48"/>
        <v/>
      </c>
      <c r="M148" s="8" t="str">
        <f t="shared" si="49"/>
        <v/>
      </c>
      <c r="N148" s="14" t="str">
        <f t="shared" si="50"/>
        <v/>
      </c>
      <c r="O148" s="7" t="str">
        <f t="shared" si="51"/>
        <v/>
      </c>
      <c r="P148" s="7" t="str">
        <f t="shared" si="52"/>
        <v/>
      </c>
      <c r="Q148" s="7" t="str">
        <f t="shared" si="53"/>
        <v/>
      </c>
      <c r="R148" s="7" t="str">
        <f t="shared" si="54"/>
        <v/>
      </c>
      <c r="S148" s="7" t="str">
        <f t="shared" si="55"/>
        <v/>
      </c>
      <c r="T148" s="15" t="str">
        <f t="shared" si="56"/>
        <v/>
      </c>
      <c r="AG148" t="s">
        <v>279</v>
      </c>
      <c r="AH148">
        <v>180170900</v>
      </c>
      <c r="AI148" t="s">
        <v>276</v>
      </c>
    </row>
    <row r="149" spans="1:35" ht="30" customHeight="1" x14ac:dyDescent="0.2">
      <c r="A149" s="11"/>
      <c r="B149" s="7" t="str">
        <f t="shared" si="38"/>
        <v/>
      </c>
      <c r="C149" s="12" t="str">
        <f t="shared" si="39"/>
        <v/>
      </c>
      <c r="D149" s="7" t="str">
        <f t="shared" si="40"/>
        <v/>
      </c>
      <c r="E149" s="7" t="str">
        <f t="shared" si="41"/>
        <v/>
      </c>
      <c r="F149" s="7" t="str">
        <f t="shared" si="42"/>
        <v/>
      </c>
      <c r="G149" s="12" t="str">
        <f t="shared" si="43"/>
        <v/>
      </c>
      <c r="H149" s="13" t="str">
        <f t="shared" si="44"/>
        <v/>
      </c>
      <c r="I149" s="13" t="str">
        <f t="shared" si="45"/>
        <v/>
      </c>
      <c r="J149" s="13" t="str">
        <f t="shared" si="46"/>
        <v/>
      </c>
      <c r="K149" s="7" t="str">
        <f t="shared" si="47"/>
        <v/>
      </c>
      <c r="L149" s="7" t="str">
        <f t="shared" si="48"/>
        <v/>
      </c>
      <c r="M149" s="8" t="str">
        <f t="shared" si="49"/>
        <v/>
      </c>
      <c r="N149" s="14" t="str">
        <f t="shared" si="50"/>
        <v/>
      </c>
      <c r="O149" s="7" t="str">
        <f t="shared" si="51"/>
        <v/>
      </c>
      <c r="P149" s="7" t="str">
        <f t="shared" si="52"/>
        <v/>
      </c>
      <c r="Q149" s="7" t="str">
        <f t="shared" si="53"/>
        <v/>
      </c>
      <c r="R149" s="7" t="str">
        <f t="shared" si="54"/>
        <v/>
      </c>
      <c r="S149" s="7" t="str">
        <f t="shared" si="55"/>
        <v/>
      </c>
      <c r="T149" s="15" t="str">
        <f t="shared" si="56"/>
        <v/>
      </c>
      <c r="AG149" t="s">
        <v>157</v>
      </c>
      <c r="AH149">
        <v>180101600</v>
      </c>
      <c r="AI149" t="s">
        <v>158</v>
      </c>
    </row>
    <row r="150" spans="1:35" ht="30" customHeight="1" x14ac:dyDescent="0.2">
      <c r="A150" s="11"/>
      <c r="B150" s="7" t="str">
        <f t="shared" si="38"/>
        <v/>
      </c>
      <c r="C150" s="12" t="str">
        <f t="shared" si="39"/>
        <v/>
      </c>
      <c r="D150" s="7" t="str">
        <f t="shared" si="40"/>
        <v/>
      </c>
      <c r="E150" s="7" t="str">
        <f t="shared" si="41"/>
        <v/>
      </c>
      <c r="F150" s="7" t="str">
        <f t="shared" si="42"/>
        <v/>
      </c>
      <c r="G150" s="12" t="str">
        <f t="shared" si="43"/>
        <v/>
      </c>
      <c r="H150" s="13" t="str">
        <f t="shared" si="44"/>
        <v/>
      </c>
      <c r="I150" s="13" t="str">
        <f t="shared" si="45"/>
        <v/>
      </c>
      <c r="J150" s="13" t="str">
        <f t="shared" si="46"/>
        <v/>
      </c>
      <c r="K150" s="7" t="str">
        <f t="shared" si="47"/>
        <v/>
      </c>
      <c r="L150" s="7" t="str">
        <f t="shared" si="48"/>
        <v/>
      </c>
      <c r="M150" s="8" t="str">
        <f t="shared" si="49"/>
        <v/>
      </c>
      <c r="N150" s="14" t="str">
        <f t="shared" si="50"/>
        <v/>
      </c>
      <c r="O150" s="7" t="str">
        <f t="shared" si="51"/>
        <v/>
      </c>
      <c r="P150" s="7" t="str">
        <f t="shared" si="52"/>
        <v/>
      </c>
      <c r="Q150" s="7" t="str">
        <f t="shared" si="53"/>
        <v/>
      </c>
      <c r="R150" s="7" t="str">
        <f t="shared" si="54"/>
        <v/>
      </c>
      <c r="S150" s="7" t="str">
        <f t="shared" si="55"/>
        <v/>
      </c>
      <c r="T150" s="15" t="str">
        <f t="shared" si="56"/>
        <v/>
      </c>
      <c r="AG150" t="s">
        <v>356</v>
      </c>
      <c r="AH150">
        <v>180188300</v>
      </c>
      <c r="AI150" t="s">
        <v>357</v>
      </c>
    </row>
    <row r="151" spans="1:35" ht="30" customHeight="1" x14ac:dyDescent="0.2">
      <c r="A151" s="11"/>
      <c r="B151" s="7" t="str">
        <f t="shared" si="38"/>
        <v/>
      </c>
      <c r="C151" s="12" t="str">
        <f t="shared" si="39"/>
        <v/>
      </c>
      <c r="D151" s="7" t="str">
        <f t="shared" si="40"/>
        <v/>
      </c>
      <c r="E151" s="7" t="str">
        <f t="shared" si="41"/>
        <v/>
      </c>
      <c r="F151" s="7" t="str">
        <f t="shared" si="42"/>
        <v/>
      </c>
      <c r="G151" s="12" t="str">
        <f t="shared" si="43"/>
        <v/>
      </c>
      <c r="H151" s="13" t="str">
        <f t="shared" si="44"/>
        <v/>
      </c>
      <c r="I151" s="13" t="str">
        <f t="shared" si="45"/>
        <v/>
      </c>
      <c r="J151" s="13" t="str">
        <f t="shared" si="46"/>
        <v/>
      </c>
      <c r="K151" s="7" t="str">
        <f t="shared" si="47"/>
        <v/>
      </c>
      <c r="L151" s="7" t="str">
        <f t="shared" si="48"/>
        <v/>
      </c>
      <c r="M151" s="8" t="str">
        <f t="shared" si="49"/>
        <v/>
      </c>
      <c r="N151" s="14" t="str">
        <f t="shared" si="50"/>
        <v/>
      </c>
      <c r="O151" s="7" t="str">
        <f t="shared" si="51"/>
        <v/>
      </c>
      <c r="P151" s="7" t="str">
        <f t="shared" si="52"/>
        <v/>
      </c>
      <c r="Q151" s="7" t="str">
        <f t="shared" si="53"/>
        <v/>
      </c>
      <c r="R151" s="7" t="str">
        <f t="shared" si="54"/>
        <v/>
      </c>
      <c r="S151" s="7" t="str">
        <f t="shared" si="55"/>
        <v/>
      </c>
      <c r="T151" s="15" t="str">
        <f t="shared" si="56"/>
        <v/>
      </c>
      <c r="AG151" t="s">
        <v>226</v>
      </c>
      <c r="AH151">
        <v>180165300</v>
      </c>
      <c r="AI151" t="s">
        <v>227</v>
      </c>
    </row>
    <row r="152" spans="1:35" x14ac:dyDescent="0.2">
      <c r="AG152" t="s">
        <v>280</v>
      </c>
      <c r="AH152">
        <v>180170000</v>
      </c>
      <c r="AI152" t="s">
        <v>281</v>
      </c>
    </row>
    <row r="153" spans="1:35" x14ac:dyDescent="0.2">
      <c r="AG153" t="s">
        <v>259</v>
      </c>
      <c r="AH153">
        <v>180179300</v>
      </c>
      <c r="AI153" t="s">
        <v>260</v>
      </c>
    </row>
    <row r="154" spans="1:35" x14ac:dyDescent="0.2">
      <c r="AG154" t="s">
        <v>65</v>
      </c>
      <c r="AH154">
        <v>180153700</v>
      </c>
      <c r="AI154" t="s">
        <v>66</v>
      </c>
    </row>
    <row r="155" spans="1:35" x14ac:dyDescent="0.2">
      <c r="AG155" t="s">
        <v>37</v>
      </c>
      <c r="AH155">
        <v>180052900</v>
      </c>
      <c r="AI155" t="s">
        <v>38</v>
      </c>
    </row>
    <row r="156" spans="1:35" x14ac:dyDescent="0.2">
      <c r="AG156" t="s">
        <v>363</v>
      </c>
      <c r="AH156">
        <v>180189200</v>
      </c>
      <c r="AI156" t="s">
        <v>124</v>
      </c>
    </row>
    <row r="157" spans="1:35" x14ac:dyDescent="0.2">
      <c r="AG157" t="s">
        <v>322</v>
      </c>
      <c r="AH157">
        <v>180153400</v>
      </c>
      <c r="AI157" t="s">
        <v>96</v>
      </c>
    </row>
    <row r="158" spans="1:35" x14ac:dyDescent="0.2">
      <c r="AG158" t="s">
        <v>310</v>
      </c>
      <c r="AH158">
        <v>180179700</v>
      </c>
      <c r="AI158" t="s">
        <v>135</v>
      </c>
    </row>
    <row r="159" spans="1:35" x14ac:dyDescent="0.2">
      <c r="AG159" t="s">
        <v>264</v>
      </c>
      <c r="AH159">
        <v>180167800</v>
      </c>
      <c r="AI159" t="s">
        <v>265</v>
      </c>
    </row>
    <row r="160" spans="1:35" x14ac:dyDescent="0.2">
      <c r="AG160" t="s">
        <v>140</v>
      </c>
      <c r="AH160">
        <v>180112000</v>
      </c>
      <c r="AI160" t="s">
        <v>141</v>
      </c>
    </row>
    <row r="161" spans="33:35" x14ac:dyDescent="0.2">
      <c r="AG161" t="s">
        <v>304</v>
      </c>
      <c r="AH161">
        <v>180178700</v>
      </c>
      <c r="AI161" t="s">
        <v>305</v>
      </c>
    </row>
    <row r="162" spans="33:35" x14ac:dyDescent="0.2">
      <c r="AG162" t="s">
        <v>277</v>
      </c>
      <c r="AH162">
        <v>180171000</v>
      </c>
      <c r="AI162" t="s">
        <v>278</v>
      </c>
    </row>
    <row r="163" spans="33:35" x14ac:dyDescent="0.2">
      <c r="AG163" t="s">
        <v>334</v>
      </c>
      <c r="AH163">
        <v>180185700</v>
      </c>
      <c r="AI163" t="s">
        <v>335</v>
      </c>
    </row>
    <row r="164" spans="33:35" x14ac:dyDescent="0.2">
      <c r="AG164" t="s">
        <v>318</v>
      </c>
      <c r="AH164">
        <v>180182400</v>
      </c>
      <c r="AI164" t="s">
        <v>319</v>
      </c>
    </row>
    <row r="165" spans="33:35" x14ac:dyDescent="0.2">
      <c r="AG165" t="s">
        <v>282</v>
      </c>
      <c r="AH165">
        <v>180176100</v>
      </c>
      <c r="AI165" t="s">
        <v>283</v>
      </c>
    </row>
    <row r="166" spans="33:35" x14ac:dyDescent="0.2">
      <c r="AG166" t="s">
        <v>202</v>
      </c>
      <c r="AH166">
        <v>180049100</v>
      </c>
      <c r="AI166" t="s">
        <v>203</v>
      </c>
    </row>
    <row r="167" spans="33:35" x14ac:dyDescent="0.2">
      <c r="AG167" t="s">
        <v>147</v>
      </c>
      <c r="AH167">
        <v>180053200</v>
      </c>
      <c r="AI167" t="s">
        <v>148</v>
      </c>
    </row>
    <row r="168" spans="33:35" x14ac:dyDescent="0.2">
      <c r="AG168" t="s">
        <v>358</v>
      </c>
      <c r="AH168">
        <v>180188400</v>
      </c>
      <c r="AI168" t="s">
        <v>359</v>
      </c>
    </row>
    <row r="169" spans="33:35" x14ac:dyDescent="0.2">
      <c r="AG169" s="9" t="s">
        <v>412</v>
      </c>
      <c r="AH169">
        <v>180178800</v>
      </c>
      <c r="AI169" t="s">
        <v>300</v>
      </c>
    </row>
    <row r="170" spans="33:35" x14ac:dyDescent="0.2">
      <c r="AG170" t="s">
        <v>254</v>
      </c>
      <c r="AH170">
        <v>180169400</v>
      </c>
      <c r="AI170" t="s">
        <v>255</v>
      </c>
    </row>
    <row r="171" spans="33:35" x14ac:dyDescent="0.2">
      <c r="AG171" t="s">
        <v>290</v>
      </c>
      <c r="AH171">
        <v>180176900</v>
      </c>
      <c r="AI171" t="s">
        <v>34</v>
      </c>
    </row>
    <row r="172" spans="33:35" x14ac:dyDescent="0.2">
      <c r="AG172" t="s">
        <v>274</v>
      </c>
      <c r="AH172">
        <v>180171100</v>
      </c>
      <c r="AI172" t="s">
        <v>34</v>
      </c>
    </row>
    <row r="173" spans="33:35" x14ac:dyDescent="0.2">
      <c r="AG173" t="s">
        <v>345</v>
      </c>
      <c r="AH173">
        <v>180187000</v>
      </c>
      <c r="AI173" t="s">
        <v>13</v>
      </c>
    </row>
    <row r="174" spans="33:35" x14ac:dyDescent="0.2">
      <c r="AG174" t="s">
        <v>349</v>
      </c>
      <c r="AH174">
        <v>180187100</v>
      </c>
      <c r="AI174" t="s">
        <v>49</v>
      </c>
    </row>
    <row r="175" spans="33:35" x14ac:dyDescent="0.2">
      <c r="AG175" t="s">
        <v>371</v>
      </c>
      <c r="AH175">
        <v>180171200</v>
      </c>
      <c r="AI175" t="s">
        <v>34</v>
      </c>
    </row>
    <row r="176" spans="33:35" x14ac:dyDescent="0.2">
      <c r="AG176" t="s">
        <v>333</v>
      </c>
      <c r="AH176">
        <v>180185500</v>
      </c>
      <c r="AI176" t="s">
        <v>13</v>
      </c>
    </row>
    <row r="177" spans="33:35" x14ac:dyDescent="0.2">
      <c r="AG177" t="s">
        <v>303</v>
      </c>
      <c r="AH177">
        <v>180178900</v>
      </c>
      <c r="AI177" t="s">
        <v>84</v>
      </c>
    </row>
    <row r="178" spans="33:35" x14ac:dyDescent="0.2">
      <c r="AG178" t="s">
        <v>247</v>
      </c>
      <c r="AH178">
        <v>180166300</v>
      </c>
      <c r="AI178" t="s">
        <v>96</v>
      </c>
    </row>
    <row r="179" spans="33:35" x14ac:dyDescent="0.2">
      <c r="AG179" t="s">
        <v>340</v>
      </c>
      <c r="AH179">
        <v>180186800</v>
      </c>
      <c r="AI179" t="s">
        <v>22</v>
      </c>
    </row>
    <row r="180" spans="33:35" x14ac:dyDescent="0.2">
      <c r="AG180" t="s">
        <v>364</v>
      </c>
      <c r="AH180">
        <v>180189700</v>
      </c>
      <c r="AI180" t="s">
        <v>13</v>
      </c>
    </row>
    <row r="181" spans="33:35" x14ac:dyDescent="0.2">
      <c r="AG181" t="s">
        <v>309</v>
      </c>
      <c r="AH181">
        <v>180179900</v>
      </c>
      <c r="AI181" t="s">
        <v>13</v>
      </c>
    </row>
    <row r="182" spans="33:35" x14ac:dyDescent="0.2">
      <c r="AG182" t="s">
        <v>317</v>
      </c>
      <c r="AH182">
        <v>180182500</v>
      </c>
      <c r="AI182" t="s">
        <v>124</v>
      </c>
    </row>
    <row r="183" spans="33:35" x14ac:dyDescent="0.2">
      <c r="AG183" t="s">
        <v>320</v>
      </c>
      <c r="AH183">
        <v>180150000</v>
      </c>
      <c r="AI183" t="s">
        <v>321</v>
      </c>
    </row>
    <row r="184" spans="33:35" x14ac:dyDescent="0.2">
      <c r="AG184" t="s">
        <v>252</v>
      </c>
      <c r="AH184">
        <v>180184700</v>
      </c>
      <c r="AI184" t="s">
        <v>253</v>
      </c>
    </row>
    <row r="185" spans="33:35" x14ac:dyDescent="0.2">
      <c r="AG185" t="s">
        <v>329</v>
      </c>
      <c r="AH185">
        <v>180182100</v>
      </c>
      <c r="AI185" t="s">
        <v>330</v>
      </c>
    </row>
    <row r="186" spans="33:35" x14ac:dyDescent="0.2">
      <c r="AG186" t="s">
        <v>315</v>
      </c>
      <c r="AH186">
        <v>180180600</v>
      </c>
      <c r="AI186" t="s">
        <v>316</v>
      </c>
    </row>
    <row r="187" spans="33:35" x14ac:dyDescent="0.2">
      <c r="AG187" t="s">
        <v>325</v>
      </c>
      <c r="AH187">
        <v>180184600</v>
      </c>
      <c r="AI187" t="s">
        <v>326</v>
      </c>
    </row>
    <row r="188" spans="33:35" x14ac:dyDescent="0.2">
      <c r="AG188" t="s">
        <v>245</v>
      </c>
      <c r="AH188">
        <v>180165200</v>
      </c>
      <c r="AI188" t="s">
        <v>246</v>
      </c>
    </row>
    <row r="189" spans="33:35" x14ac:dyDescent="0.2">
      <c r="AG189" t="s">
        <v>353</v>
      </c>
      <c r="AH189">
        <v>180188100</v>
      </c>
      <c r="AI189" t="s">
        <v>354</v>
      </c>
    </row>
    <row r="190" spans="33:35" x14ac:dyDescent="0.2">
      <c r="AG190" t="s">
        <v>344</v>
      </c>
      <c r="AH190">
        <v>180186700</v>
      </c>
      <c r="AI190" t="s">
        <v>27</v>
      </c>
    </row>
    <row r="191" spans="33:35" x14ac:dyDescent="0.2">
      <c r="AG191" t="s">
        <v>346</v>
      </c>
      <c r="AH191">
        <v>180187300</v>
      </c>
      <c r="AI191" t="s">
        <v>27</v>
      </c>
    </row>
    <row r="192" spans="33:35" x14ac:dyDescent="0.2">
      <c r="AG192" t="s">
        <v>166</v>
      </c>
      <c r="AH192">
        <v>180031900</v>
      </c>
      <c r="AI192" t="s">
        <v>124</v>
      </c>
    </row>
    <row r="193" spans="33:35" x14ac:dyDescent="0.2">
      <c r="AG193" t="s">
        <v>348</v>
      </c>
      <c r="AH193">
        <v>180187500</v>
      </c>
      <c r="AI193" t="s">
        <v>32</v>
      </c>
    </row>
    <row r="194" spans="33:35" x14ac:dyDescent="0.2">
      <c r="AG194" t="s">
        <v>361</v>
      </c>
      <c r="AH194">
        <v>180188800</v>
      </c>
      <c r="AI194" t="s">
        <v>32</v>
      </c>
    </row>
    <row r="195" spans="33:35" x14ac:dyDescent="0.2">
      <c r="AG195" t="s">
        <v>341</v>
      </c>
      <c r="AH195">
        <v>180186100</v>
      </c>
      <c r="AI195" t="s">
        <v>223</v>
      </c>
    </row>
    <row r="196" spans="33:35" x14ac:dyDescent="0.2">
      <c r="AG196" t="s">
        <v>347</v>
      </c>
      <c r="AH196">
        <v>180187400</v>
      </c>
      <c r="AI196" t="s">
        <v>96</v>
      </c>
    </row>
    <row r="197" spans="33:35" x14ac:dyDescent="0.2">
      <c r="AG197" t="s">
        <v>173</v>
      </c>
      <c r="AH197">
        <v>180163000</v>
      </c>
      <c r="AI197" t="s">
        <v>174</v>
      </c>
    </row>
    <row r="198" spans="33:35" x14ac:dyDescent="0.2">
      <c r="AG198" t="s">
        <v>175</v>
      </c>
      <c r="AH198">
        <v>180116100</v>
      </c>
      <c r="AI198" t="s">
        <v>13</v>
      </c>
    </row>
    <row r="199" spans="33:35" x14ac:dyDescent="0.2">
      <c r="AG199" t="s">
        <v>41</v>
      </c>
      <c r="AH199">
        <v>180014100</v>
      </c>
      <c r="AI199" t="s">
        <v>27</v>
      </c>
    </row>
    <row r="200" spans="33:35" x14ac:dyDescent="0.2">
      <c r="AG200" t="s">
        <v>105</v>
      </c>
      <c r="AH200">
        <v>180114200</v>
      </c>
      <c r="AI200" t="s">
        <v>13</v>
      </c>
    </row>
    <row r="201" spans="33:35" x14ac:dyDescent="0.2">
      <c r="AG201" t="s">
        <v>136</v>
      </c>
      <c r="AH201">
        <v>180099800</v>
      </c>
      <c r="AI201" t="s">
        <v>34</v>
      </c>
    </row>
    <row r="202" spans="33:35" x14ac:dyDescent="0.2">
      <c r="AG202" t="s">
        <v>195</v>
      </c>
      <c r="AH202">
        <v>180039800</v>
      </c>
      <c r="AI202" t="s">
        <v>13</v>
      </c>
    </row>
    <row r="203" spans="33:35" x14ac:dyDescent="0.2">
      <c r="AG203" t="s">
        <v>131</v>
      </c>
      <c r="AH203">
        <v>180042100</v>
      </c>
      <c r="AI203" t="s">
        <v>13</v>
      </c>
    </row>
    <row r="204" spans="33:35" x14ac:dyDescent="0.2">
      <c r="AG204" t="s">
        <v>101</v>
      </c>
      <c r="AH204">
        <v>180083400</v>
      </c>
      <c r="AI204" t="s">
        <v>13</v>
      </c>
    </row>
    <row r="205" spans="33:35" x14ac:dyDescent="0.2">
      <c r="AG205" t="s">
        <v>30</v>
      </c>
      <c r="AH205">
        <v>180056000</v>
      </c>
      <c r="AI205" t="s">
        <v>17</v>
      </c>
    </row>
    <row r="206" spans="33:35" x14ac:dyDescent="0.2">
      <c r="AG206" t="s">
        <v>380</v>
      </c>
      <c r="AH206">
        <v>180059100</v>
      </c>
      <c r="AI206" t="s">
        <v>68</v>
      </c>
    </row>
    <row r="207" spans="33:35" x14ac:dyDescent="0.2">
      <c r="AG207" t="s">
        <v>381</v>
      </c>
      <c r="AH207">
        <v>180177500</v>
      </c>
      <c r="AI207" t="s">
        <v>171</v>
      </c>
    </row>
    <row r="208" spans="33:35" x14ac:dyDescent="0.2">
      <c r="AG208" t="s">
        <v>360</v>
      </c>
      <c r="AH208">
        <v>180188500</v>
      </c>
      <c r="AI208" t="s">
        <v>96</v>
      </c>
    </row>
    <row r="209" spans="33:35" x14ac:dyDescent="0.2">
      <c r="AG209" t="s">
        <v>366</v>
      </c>
      <c r="AH209">
        <v>180189300</v>
      </c>
      <c r="AI209" t="s">
        <v>96</v>
      </c>
    </row>
    <row r="210" spans="33:35" x14ac:dyDescent="0.2">
      <c r="AG210" t="s">
        <v>134</v>
      </c>
      <c r="AH210">
        <v>180029800</v>
      </c>
      <c r="AI210" t="s">
        <v>135</v>
      </c>
    </row>
    <row r="211" spans="33:35" x14ac:dyDescent="0.2">
      <c r="AG211" t="s">
        <v>251</v>
      </c>
      <c r="AH211">
        <v>180169200</v>
      </c>
      <c r="AI211" t="s">
        <v>49</v>
      </c>
    </row>
    <row r="212" spans="33:35" x14ac:dyDescent="0.2">
      <c r="AG212" t="s">
        <v>64</v>
      </c>
      <c r="AH212">
        <v>180102100</v>
      </c>
      <c r="AI212" t="s">
        <v>49</v>
      </c>
    </row>
    <row r="213" spans="33:35" x14ac:dyDescent="0.2">
      <c r="AG213" t="s">
        <v>107</v>
      </c>
      <c r="AH213">
        <v>180098500</v>
      </c>
      <c r="AI213" t="s">
        <v>24</v>
      </c>
    </row>
    <row r="214" spans="33:35" x14ac:dyDescent="0.2">
      <c r="AG214" t="s">
        <v>94</v>
      </c>
      <c r="AH214">
        <v>180099700</v>
      </c>
      <c r="AI214" t="s">
        <v>34</v>
      </c>
    </row>
    <row r="215" spans="33:35" x14ac:dyDescent="0.2">
      <c r="AG215" t="s">
        <v>170</v>
      </c>
      <c r="AH215">
        <v>180110800</v>
      </c>
      <c r="AI215" t="s">
        <v>171</v>
      </c>
    </row>
    <row r="216" spans="33:35" x14ac:dyDescent="0.2">
      <c r="AG216" t="s">
        <v>149</v>
      </c>
      <c r="AH216">
        <v>180067400</v>
      </c>
      <c r="AI216" t="s">
        <v>22</v>
      </c>
    </row>
    <row r="217" spans="33:35" x14ac:dyDescent="0.2">
      <c r="AG217" t="s">
        <v>212</v>
      </c>
      <c r="AH217">
        <v>180043500</v>
      </c>
      <c r="AI217" t="s">
        <v>24</v>
      </c>
    </row>
    <row r="218" spans="33:35" x14ac:dyDescent="0.2">
      <c r="AG218" t="s">
        <v>286</v>
      </c>
      <c r="AH218">
        <v>180173700</v>
      </c>
      <c r="AI218" t="s">
        <v>287</v>
      </c>
    </row>
    <row r="219" spans="33:35" x14ac:dyDescent="0.2">
      <c r="AG219" t="s">
        <v>249</v>
      </c>
      <c r="AH219">
        <v>180169300</v>
      </c>
      <c r="AI219" t="s">
        <v>250</v>
      </c>
    </row>
    <row r="220" spans="33:35" x14ac:dyDescent="0.2">
      <c r="AG220" t="s">
        <v>272</v>
      </c>
      <c r="AH220">
        <v>180144800</v>
      </c>
      <c r="AI220" t="s">
        <v>273</v>
      </c>
    </row>
    <row r="221" spans="33:35" x14ac:dyDescent="0.2">
      <c r="AG221" t="s">
        <v>145</v>
      </c>
      <c r="AH221">
        <v>180083200</v>
      </c>
      <c r="AI221" t="s">
        <v>146</v>
      </c>
    </row>
    <row r="222" spans="33:35" x14ac:dyDescent="0.2">
      <c r="AG222" t="s">
        <v>168</v>
      </c>
      <c r="AH222">
        <v>180030300</v>
      </c>
      <c r="AI222" t="s">
        <v>169</v>
      </c>
    </row>
    <row r="223" spans="33:35" x14ac:dyDescent="0.2">
      <c r="AG223" t="s">
        <v>336</v>
      </c>
      <c r="AH223">
        <v>180185400</v>
      </c>
      <c r="AI223" t="s">
        <v>337</v>
      </c>
    </row>
    <row r="224" spans="33:35" x14ac:dyDescent="0.2">
      <c r="AG224" t="s">
        <v>331</v>
      </c>
      <c r="AH224">
        <v>180183400</v>
      </c>
      <c r="AI224" t="s">
        <v>17</v>
      </c>
    </row>
    <row r="225" spans="33:35" x14ac:dyDescent="0.2">
      <c r="AG225" t="s">
        <v>164</v>
      </c>
      <c r="AH225">
        <v>180005400</v>
      </c>
      <c r="AI225" t="s">
        <v>116</v>
      </c>
    </row>
    <row r="226" spans="33:35" x14ac:dyDescent="0.2">
      <c r="AG226" t="s">
        <v>200</v>
      </c>
      <c r="AH226">
        <v>180053800</v>
      </c>
      <c r="AI226" t="s">
        <v>201</v>
      </c>
    </row>
    <row r="227" spans="33:35" x14ac:dyDescent="0.2">
      <c r="AG227" t="s">
        <v>26</v>
      </c>
      <c r="AH227">
        <v>180014800</v>
      </c>
      <c r="AI227" t="s">
        <v>27</v>
      </c>
    </row>
    <row r="228" spans="33:35" x14ac:dyDescent="0.2">
      <c r="AG228" t="s">
        <v>89</v>
      </c>
      <c r="AH228">
        <v>180012400</v>
      </c>
      <c r="AI228" t="s">
        <v>90</v>
      </c>
    </row>
    <row r="229" spans="33:35" x14ac:dyDescent="0.2">
      <c r="AG229" t="s">
        <v>77</v>
      </c>
      <c r="AH229">
        <v>180083500</v>
      </c>
      <c r="AI229" t="s">
        <v>78</v>
      </c>
    </row>
    <row r="230" spans="33:35" x14ac:dyDescent="0.2">
      <c r="AG230" t="s">
        <v>122</v>
      </c>
      <c r="AH230">
        <v>180055400</v>
      </c>
      <c r="AI230" t="s">
        <v>13</v>
      </c>
    </row>
    <row r="231" spans="33:35" x14ac:dyDescent="0.2">
      <c r="AG231" t="s">
        <v>150</v>
      </c>
      <c r="AH231">
        <v>180030200</v>
      </c>
      <c r="AI231" t="s">
        <v>151</v>
      </c>
    </row>
    <row r="232" spans="33:35" x14ac:dyDescent="0.2">
      <c r="AG232" t="s">
        <v>43</v>
      </c>
      <c r="AH232">
        <v>180024500</v>
      </c>
      <c r="AI232" t="s">
        <v>44</v>
      </c>
    </row>
    <row r="233" spans="33:35" x14ac:dyDescent="0.2">
      <c r="AG233" t="s">
        <v>120</v>
      </c>
      <c r="AH233">
        <v>180115200</v>
      </c>
      <c r="AI233" t="s">
        <v>121</v>
      </c>
    </row>
    <row r="234" spans="33:35" x14ac:dyDescent="0.2">
      <c r="AG234" s="2" t="s">
        <v>139</v>
      </c>
      <c r="AH234" s="2">
        <v>180080800</v>
      </c>
      <c r="AI234" s="2" t="s">
        <v>118</v>
      </c>
    </row>
    <row r="235" spans="33:35" x14ac:dyDescent="0.2">
      <c r="AG235" t="s">
        <v>130</v>
      </c>
      <c r="AH235">
        <v>180044000</v>
      </c>
      <c r="AI235" t="s">
        <v>13</v>
      </c>
    </row>
    <row r="236" spans="33:35" x14ac:dyDescent="0.2">
      <c r="AG236" t="s">
        <v>63</v>
      </c>
      <c r="AH236">
        <v>180035800</v>
      </c>
      <c r="AI236" t="s">
        <v>62</v>
      </c>
    </row>
    <row r="237" spans="33:35" x14ac:dyDescent="0.2">
      <c r="AG237" t="s">
        <v>33</v>
      </c>
      <c r="AH237">
        <v>180055300</v>
      </c>
      <c r="AI237" t="s">
        <v>34</v>
      </c>
    </row>
    <row r="238" spans="33:35" x14ac:dyDescent="0.2">
      <c r="AG238" t="s">
        <v>191</v>
      </c>
      <c r="AH238">
        <v>180066000</v>
      </c>
      <c r="AI238" t="s">
        <v>84</v>
      </c>
    </row>
    <row r="239" spans="33:35" x14ac:dyDescent="0.2">
      <c r="AG239" t="s">
        <v>80</v>
      </c>
      <c r="AH239">
        <v>180042800</v>
      </c>
      <c r="AI239" t="s">
        <v>32</v>
      </c>
    </row>
    <row r="240" spans="33:35" x14ac:dyDescent="0.2">
      <c r="AG240" t="s">
        <v>154</v>
      </c>
      <c r="AH240">
        <v>180117100</v>
      </c>
      <c r="AI240" t="s">
        <v>68</v>
      </c>
    </row>
    <row r="241" spans="33:35" x14ac:dyDescent="0.2">
      <c r="AG241" t="s">
        <v>123</v>
      </c>
      <c r="AH241">
        <v>180033000</v>
      </c>
      <c r="AI241" t="s">
        <v>124</v>
      </c>
    </row>
    <row r="242" spans="33:35" x14ac:dyDescent="0.2">
      <c r="AG242" t="s">
        <v>196</v>
      </c>
      <c r="AH242">
        <v>180013400</v>
      </c>
      <c r="AI242" t="s">
        <v>197</v>
      </c>
    </row>
    <row r="243" spans="33:35" x14ac:dyDescent="0.2">
      <c r="AG243" t="s">
        <v>99</v>
      </c>
      <c r="AH243">
        <v>180031800</v>
      </c>
      <c r="AI243" t="s">
        <v>100</v>
      </c>
    </row>
    <row r="244" spans="33:35" x14ac:dyDescent="0.2">
      <c r="AG244" t="s">
        <v>23</v>
      </c>
      <c r="AH244">
        <v>180098100</v>
      </c>
      <c r="AI244" t="s">
        <v>24</v>
      </c>
    </row>
    <row r="245" spans="33:35" x14ac:dyDescent="0.2">
      <c r="AG245" t="s">
        <v>207</v>
      </c>
      <c r="AH245">
        <v>180029700</v>
      </c>
      <c r="AI245" t="s">
        <v>135</v>
      </c>
    </row>
    <row r="246" spans="33:35" x14ac:dyDescent="0.2">
      <c r="AG246" t="s">
        <v>46</v>
      </c>
      <c r="AH246">
        <v>180032300</v>
      </c>
      <c r="AI246" t="s">
        <v>47</v>
      </c>
    </row>
    <row r="247" spans="33:35" x14ac:dyDescent="0.2">
      <c r="AG247" t="s">
        <v>50</v>
      </c>
      <c r="AH247">
        <v>180099000</v>
      </c>
      <c r="AI247" t="s">
        <v>51</v>
      </c>
    </row>
    <row r="248" spans="33:35" x14ac:dyDescent="0.2">
      <c r="AG248" t="s">
        <v>92</v>
      </c>
      <c r="AH248">
        <v>180016700</v>
      </c>
      <c r="AI248" t="s">
        <v>93</v>
      </c>
    </row>
    <row r="249" spans="33:35" x14ac:dyDescent="0.2">
      <c r="AG249" t="s">
        <v>82</v>
      </c>
      <c r="AH249">
        <v>180040100</v>
      </c>
      <c r="AI249" t="s">
        <v>49</v>
      </c>
    </row>
    <row r="250" spans="33:35" x14ac:dyDescent="0.2">
      <c r="AG250" t="s">
        <v>21</v>
      </c>
      <c r="AH250">
        <v>180067200</v>
      </c>
      <c r="AI250" t="s">
        <v>22</v>
      </c>
    </row>
    <row r="251" spans="33:35" x14ac:dyDescent="0.2">
      <c r="AG251" t="s">
        <v>205</v>
      </c>
      <c r="AH251">
        <v>180019100</v>
      </c>
      <c r="AI251" t="s">
        <v>206</v>
      </c>
    </row>
    <row r="252" spans="33:35" x14ac:dyDescent="0.2">
      <c r="AG252" t="s">
        <v>294</v>
      </c>
      <c r="AH252">
        <v>180175800</v>
      </c>
      <c r="AI252" t="s">
        <v>295</v>
      </c>
    </row>
    <row r="253" spans="33:35" x14ac:dyDescent="0.2">
      <c r="AG253" t="s">
        <v>172</v>
      </c>
      <c r="AH253">
        <v>180157300</v>
      </c>
      <c r="AI253" t="s">
        <v>40</v>
      </c>
    </row>
    <row r="254" spans="33:35" x14ac:dyDescent="0.2">
      <c r="AG254" t="s">
        <v>256</v>
      </c>
      <c r="AH254">
        <v>180098400</v>
      </c>
      <c r="AI254" t="s">
        <v>49</v>
      </c>
    </row>
    <row r="255" spans="33:35" x14ac:dyDescent="0.2">
      <c r="AG255" t="s">
        <v>42</v>
      </c>
      <c r="AH255">
        <v>180067100</v>
      </c>
      <c r="AI255" t="s">
        <v>32</v>
      </c>
    </row>
    <row r="256" spans="33:35" x14ac:dyDescent="0.2">
      <c r="AG256" t="s">
        <v>29</v>
      </c>
      <c r="AH256">
        <v>180082000</v>
      </c>
      <c r="AI256" t="s">
        <v>13</v>
      </c>
    </row>
    <row r="257" spans="33:35" x14ac:dyDescent="0.2">
      <c r="AG257" t="s">
        <v>75</v>
      </c>
      <c r="AH257">
        <v>180041700</v>
      </c>
      <c r="AI257" t="s">
        <v>13</v>
      </c>
    </row>
    <row r="258" spans="33:35" x14ac:dyDescent="0.2">
      <c r="AG258" t="s">
        <v>25</v>
      </c>
      <c r="AH258">
        <v>180164400</v>
      </c>
      <c r="AI258" t="s">
        <v>13</v>
      </c>
    </row>
    <row r="259" spans="33:35" x14ac:dyDescent="0.2">
      <c r="AG259" t="s">
        <v>125</v>
      </c>
      <c r="AH259">
        <v>180115700</v>
      </c>
      <c r="AI259" t="s">
        <v>22</v>
      </c>
    </row>
    <row r="260" spans="33:35" x14ac:dyDescent="0.2">
      <c r="AG260" t="s">
        <v>83</v>
      </c>
      <c r="AH260">
        <v>180080100</v>
      </c>
      <c r="AI260" t="s">
        <v>84</v>
      </c>
    </row>
    <row r="261" spans="33:35" x14ac:dyDescent="0.2">
      <c r="AG261" t="s">
        <v>97</v>
      </c>
      <c r="AH261">
        <v>180014200</v>
      </c>
      <c r="AI261" t="s">
        <v>27</v>
      </c>
    </row>
    <row r="262" spans="33:35" x14ac:dyDescent="0.2">
      <c r="AG262" t="s">
        <v>209</v>
      </c>
      <c r="AH262">
        <v>180142900</v>
      </c>
      <c r="AI262" t="s">
        <v>153</v>
      </c>
    </row>
    <row r="263" spans="33:35" x14ac:dyDescent="0.2">
      <c r="AG263" t="s">
        <v>15</v>
      </c>
      <c r="AH263">
        <v>180140400</v>
      </c>
      <c r="AI263" t="s">
        <v>13</v>
      </c>
    </row>
    <row r="264" spans="33:35" x14ac:dyDescent="0.2">
      <c r="AG264" t="s">
        <v>138</v>
      </c>
      <c r="AH264">
        <v>180040300</v>
      </c>
      <c r="AI264" t="s">
        <v>49</v>
      </c>
    </row>
    <row r="265" spans="33:35" x14ac:dyDescent="0.2">
      <c r="AG265" t="s">
        <v>155</v>
      </c>
      <c r="AH265">
        <v>180075800</v>
      </c>
      <c r="AI265" t="s">
        <v>96</v>
      </c>
    </row>
    <row r="266" spans="33:35" x14ac:dyDescent="0.2">
      <c r="AG266" t="s">
        <v>126</v>
      </c>
      <c r="AH266">
        <v>180055800</v>
      </c>
      <c r="AI266" t="s">
        <v>17</v>
      </c>
    </row>
    <row r="267" spans="33:35" x14ac:dyDescent="0.2">
      <c r="AG267" t="s">
        <v>12</v>
      </c>
      <c r="AH267">
        <v>180142300</v>
      </c>
      <c r="AI267" t="s">
        <v>13</v>
      </c>
    </row>
    <row r="268" spans="33:35" x14ac:dyDescent="0.2">
      <c r="AG268" t="s">
        <v>14</v>
      </c>
      <c r="AH268">
        <v>180014000</v>
      </c>
      <c r="AI268" t="s">
        <v>13</v>
      </c>
    </row>
    <row r="269" spans="33:35" x14ac:dyDescent="0.2">
      <c r="AG269" t="s">
        <v>258</v>
      </c>
      <c r="AH269">
        <v>180168800</v>
      </c>
      <c r="AI269" t="s">
        <v>34</v>
      </c>
    </row>
    <row r="270" spans="33:35" x14ac:dyDescent="0.2">
      <c r="AG270" t="s">
        <v>67</v>
      </c>
      <c r="AH270">
        <v>180140800</v>
      </c>
      <c r="AI270" t="s">
        <v>68</v>
      </c>
    </row>
    <row r="271" spans="33:35" x14ac:dyDescent="0.2">
      <c r="AG271" t="s">
        <v>167</v>
      </c>
      <c r="AH271">
        <v>180068800</v>
      </c>
      <c r="AI271" t="s">
        <v>124</v>
      </c>
    </row>
    <row r="272" spans="33:35" x14ac:dyDescent="0.2">
      <c r="AG272" t="s">
        <v>45</v>
      </c>
      <c r="AH272">
        <v>180043100</v>
      </c>
      <c r="AI272" t="s">
        <v>24</v>
      </c>
    </row>
    <row r="273" spans="33:35" x14ac:dyDescent="0.2">
      <c r="AG273" t="s">
        <v>215</v>
      </c>
      <c r="AH273">
        <v>180147100</v>
      </c>
      <c r="AI273" t="s">
        <v>216</v>
      </c>
    </row>
    <row r="274" spans="33:35" x14ac:dyDescent="0.2">
      <c r="AG274" t="s">
        <v>87</v>
      </c>
      <c r="AH274">
        <v>180069700</v>
      </c>
      <c r="AI274" t="s">
        <v>32</v>
      </c>
    </row>
    <row r="275" spans="33:35" x14ac:dyDescent="0.2">
      <c r="AG275" t="s">
        <v>76</v>
      </c>
      <c r="AH275">
        <v>180155100</v>
      </c>
      <c r="AI275" t="s">
        <v>13</v>
      </c>
    </row>
    <row r="276" spans="33:35" x14ac:dyDescent="0.2">
      <c r="AG276" t="s">
        <v>362</v>
      </c>
      <c r="AH276">
        <v>180189100</v>
      </c>
      <c r="AI276" t="s">
        <v>90</v>
      </c>
    </row>
    <row r="277" spans="33:35" x14ac:dyDescent="0.2">
      <c r="AG277" t="s">
        <v>266</v>
      </c>
      <c r="AH277">
        <v>180169500</v>
      </c>
      <c r="AI277" t="s">
        <v>114</v>
      </c>
    </row>
    <row r="278" spans="33:35" x14ac:dyDescent="0.2">
      <c r="AG278" t="s">
        <v>10</v>
      </c>
      <c r="AH278">
        <v>180180500</v>
      </c>
      <c r="AI278" t="s">
        <v>11</v>
      </c>
    </row>
    <row r="279" spans="33:35" x14ac:dyDescent="0.2">
      <c r="AG279" t="s">
        <v>306</v>
      </c>
      <c r="AH279">
        <v>180175600</v>
      </c>
      <c r="AI279" t="s">
        <v>148</v>
      </c>
    </row>
    <row r="280" spans="33:35" x14ac:dyDescent="0.2">
      <c r="AG280" t="s">
        <v>156</v>
      </c>
      <c r="AH280">
        <v>180065300</v>
      </c>
      <c r="AI280" t="s">
        <v>100</v>
      </c>
    </row>
    <row r="281" spans="33:35" x14ac:dyDescent="0.2">
      <c r="AG281" t="s">
        <v>352</v>
      </c>
      <c r="AH281">
        <v>180188000</v>
      </c>
      <c r="AI281" t="s">
        <v>135</v>
      </c>
    </row>
    <row r="282" spans="33:35" x14ac:dyDescent="0.2">
      <c r="AG282" t="s">
        <v>18</v>
      </c>
      <c r="AH282">
        <v>180007800</v>
      </c>
      <c r="AI282" t="s">
        <v>13</v>
      </c>
    </row>
  </sheetData>
  <sheetProtection algorithmName="SHA-512" hashValue="fGbYJVo/79/duYkCSNAWdaIMq/sZrAzaQNkRnYVywT/ReBQzE5O8oTL9ETLSI+5452meebBaKhKSm+1fYj8Qag==" saltValue="vCB/QcIiTBT970geS3aP6g==" spinCount="100000" sheet="1" selectLockedCells="1"/>
  <sortState ref="AG4:AI282">
    <sortCondition ref="AG4:AG282"/>
  </sortState>
  <mergeCells count="15">
    <mergeCell ref="D3:N3"/>
    <mergeCell ref="A7:T7"/>
    <mergeCell ref="G1:M1"/>
    <mergeCell ref="A3:C3"/>
    <mergeCell ref="E4:H4"/>
    <mergeCell ref="Q4:R4"/>
    <mergeCell ref="S4:T4"/>
    <mergeCell ref="L4:P4"/>
    <mergeCell ref="I4:K4"/>
    <mergeCell ref="B4:C4"/>
    <mergeCell ref="B5:H5"/>
    <mergeCell ref="I5:T5"/>
    <mergeCell ref="O3:T3"/>
    <mergeCell ref="A2:T2"/>
    <mergeCell ref="N1:T1"/>
  </mergeCells>
  <conditionalFormatting sqref="A9">
    <cfRule type="cellIs" dxfId="3" priority="10" operator="notEqual">
      <formula>""</formula>
    </cfRule>
  </conditionalFormatting>
  <conditionalFormatting sqref="B9:T9">
    <cfRule type="cellIs" dxfId="2" priority="5" operator="notEqual">
      <formula>""</formula>
    </cfRule>
  </conditionalFormatting>
  <conditionalFormatting sqref="A10:A151">
    <cfRule type="cellIs" dxfId="1" priority="2" operator="notEqual">
      <formula>""</formula>
    </cfRule>
  </conditionalFormatting>
  <conditionalFormatting sqref="B10:T151">
    <cfRule type="cellIs" dxfId="0" priority="1" operator="notEqual">
      <formula>""</formula>
    </cfRule>
  </conditionalFormatting>
  <dataValidations count="7">
    <dataValidation allowBlank="1" errorTitle="Error!" error="Selecione de la Lista." promptTitle="Atención." prompt="Seleccione de la lista." sqref="K9:K151" xr:uid="{87673E16-C98B-463C-B6CB-697C11578C57}"/>
    <dataValidation allowBlank="1" errorTitle="Error!" error="Selecione de la Lista." promptTitle="Atención." prompt="Seleccione de la Lista." sqref="H9:H151" xr:uid="{0012F9BC-C6E6-44B9-A627-F6285351B7B6}"/>
    <dataValidation allowBlank="1" errorTitle="Error!" error="Seleccione de la Lista." promptTitle="Atención." prompt="Seleccione de la lista." sqref="F9:F151 P9:P151 S9:S151" xr:uid="{A0668215-DA5A-491F-8082-997A88E20988}"/>
    <dataValidation allowBlank="1" errorTitle="Error" error="Debe Seleccionar de la Lista." promptTitle="Atención." prompt="Debe seleccionar de la lista." sqref="B9:B151" xr:uid="{54CA46C0-6319-482A-8280-27FD894B341C}"/>
    <dataValidation type="custom" allowBlank="1" showInputMessage="1" showErrorMessage="1" errorTitle="Error!" error="Solo mayúsculas!!!" promptTitle="Atención." prompt="Solo mayúsculas..." sqref="C9:C151" xr:uid="{66CAC030-DEE0-42DA-A245-E6F75CA5F39E}">
      <formula1>EXACT(C9,UPPER(C9))</formula1>
    </dataValidation>
    <dataValidation type="list" allowBlank="1" showInputMessage="1" showErrorMessage="1" sqref="D3:N3" xr:uid="{FEC51788-1A7C-4A9E-9022-DA709A0D40AD}">
      <formula1>$AG$3:$AG$282</formula1>
    </dataValidation>
    <dataValidation type="custom" allowBlank="1" showInputMessage="1" showErrorMessage="1" sqref="D9" xr:uid="{EBA22279-6E36-4A83-BC96-7CBBDC9B13D4}">
      <formula1>EXACT(D9,UPPER(D9))</formula1>
    </dataValidation>
  </dataValidations>
  <pageMargins left="0.35433070866141736" right="0.31496062992125984" top="0.35433070866141736" bottom="1.56" header="0.31496062992125984" footer="0.38"/>
  <pageSetup paperSize="5" scale="88" fitToHeight="0" orientation="landscape" r:id="rId1"/>
  <headerFooter>
    <oddFooter>&amp;L.                   Firma de los integrantes
                    del Consejo Consultivo&amp;CSello de la Escuela
&amp;RFirma y Sello Rector/Director        .
Página &amp;P</oddFooter>
  </headerFooter>
  <ignoredErrors>
    <ignoredError sqref="P9:S9 T9 M9:O9 K9:L9 G9:I9 F9 E9 B9 J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Revist</vt:lpstr>
      <vt:lpstr>TABLA01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 Ayala</dc:creator>
  <cp:lastModifiedBy>Luicho</cp:lastModifiedBy>
  <cp:lastPrinted>2019-10-22T15:59:49Z</cp:lastPrinted>
  <dcterms:created xsi:type="dcterms:W3CDTF">2017-04-07T13:24:45Z</dcterms:created>
  <dcterms:modified xsi:type="dcterms:W3CDTF">2019-10-23T11:36:38Z</dcterms:modified>
</cp:coreProperties>
</file>